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80" windowHeight="129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<sst xmlns="http://schemas.openxmlformats.org/spreadsheetml/2006/main" count="47" uniqueCount="44">
  <si>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ws</t>
  </si>
  <si>
    <t>T</t>
  </si>
  <si>
    <t>R</t>
  </si>
  <si>
    <t>p</t>
  </si>
  <si>
    <t>rhoLuft</t>
  </si>
  <si>
    <t>molHelium</t>
  </si>
  <si>
    <t>DruckHelium</t>
  </si>
  <si>
    <t>Gaskonstante</t>
  </si>
  <si>
    <t>abs.Temp.Helium</t>
  </si>
  <si>
    <t>WandstärkeAluminium</t>
  </si>
  <si>
    <t>r</t>
  </si>
  <si>
    <t>molHel</t>
  </si>
  <si>
    <t>Radius Kugel</t>
  </si>
  <si>
    <t>rhoAlu</t>
  </si>
  <si>
    <t>Dichte Alu</t>
  </si>
  <si>
    <t>Dichte Luft</t>
  </si>
  <si>
    <t>g</t>
  </si>
  <si>
    <t>Erdanziehung</t>
  </si>
  <si>
    <t>m/s^2</t>
  </si>
  <si>
    <t>kg/m^3</t>
  </si>
  <si>
    <t>m</t>
  </si>
  <si>
    <t>rhoHelium</t>
  </si>
  <si>
    <t>Dicht Helium</t>
  </si>
  <si>
    <t>Grad Raum</t>
  </si>
  <si>
    <t>K</t>
  </si>
  <si>
    <t>J/kg*K</t>
  </si>
  <si>
    <t>Auftrieb</t>
  </si>
  <si>
    <t>Temp</t>
  </si>
  <si>
    <t>Druck</t>
  </si>
  <si>
    <t>bar</t>
  </si>
  <si>
    <t>°C</t>
  </si>
  <si>
    <t>Innendruck</t>
  </si>
  <si>
    <t>Pa</t>
  </si>
  <si>
    <t>Dicke Alu</t>
  </si>
  <si>
    <t>mm</t>
  </si>
  <si>
    <t>Ballon-Schwebeformel:</t>
  </si>
  <si>
    <t>m^3/kg</t>
  </si>
  <si>
    <t>N</t>
  </si>
  <si>
    <t>kg</t>
  </si>
  <si>
    <t>Auf OK</t>
  </si>
  <si>
    <t>Irgend etwas stimmt nicht mit der Auftriebformel,</t>
  </si>
  <si>
    <t>ev ein Einheiten-Chaos? Oder stimmt die Formel nicht,</t>
  </si>
  <si>
    <t>da sie sich so 'antizyklisch' verhält?</t>
  </si>
  <si>
    <t>Vielen Dank!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</si>
</sst>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"/>
  </numFmts>
  <fonts count="4">
    <font>
      <sz val="10"/>
      <name val="Arial"/>
      <family val="0"/>
    </font>
    <font>
      <i/>
      <sz val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9"/>
  <sheetViews>
    <sheetView tabSelected="1" workbookViewId="0" topLeftCell="A1">
      <selection activeCell="B30" sqref="B30"/>
    </sheetView>
  </sheetViews>
  <sheetFormatPr defaultColWidth="11.421875" defaultRowHeight="12.75"/>
  <cols>
    <col min="3" max="3" width="12.8515625" style="0" bestFit="1" customWidth="1"/>
    <col min="4" max="4" width="10.421875" style="0" customWidth="1"/>
    <col min="5" max="5" width="21.57421875" style="0" customWidth="1"/>
  </cols>
  <sheetData>
    <row r="2" ht="18">
      <c r="B2" s="3" t="s">
        <v>35</v>
      </c>
    </row>
    <row r="4" spans="2:5" ht="12.75">
      <c r="B4" t="s">
        <v>27</v>
      </c>
      <c r="C4">
        <v>18</v>
      </c>
      <c r="D4" s="1" t="s">
        <v>30</v>
      </c>
      <c r="E4" t="s">
        <v>23</v>
      </c>
    </row>
    <row r="5" spans="2:5" ht="12.75">
      <c r="B5" t="s">
        <v>28</v>
      </c>
      <c r="C5">
        <v>5</v>
      </c>
      <c r="D5" t="s">
        <v>29</v>
      </c>
      <c r="E5" t="s">
        <v>31</v>
      </c>
    </row>
    <row r="6" spans="2:4" ht="12.75">
      <c r="B6" t="s">
        <v>33</v>
      </c>
      <c r="C6">
        <v>1</v>
      </c>
      <c r="D6" t="s">
        <v>34</v>
      </c>
    </row>
    <row r="8" spans="2:5" ht="12.75">
      <c r="B8" t="s">
        <v>0</v>
      </c>
      <c r="C8">
        <f>C6/1000</f>
        <v>0.001</v>
      </c>
      <c r="D8" t="s">
        <v>20</v>
      </c>
      <c r="E8" t="s">
        <v>9</v>
      </c>
    </row>
    <row r="9" spans="2:6" ht="12.75">
      <c r="B9" t="s">
        <v>1</v>
      </c>
      <c r="C9">
        <f>C4</f>
        <v>18</v>
      </c>
      <c r="D9" t="s">
        <v>24</v>
      </c>
      <c r="E9" t="s">
        <v>8</v>
      </c>
      <c r="F9">
        <f>C4+-237.15</f>
        <v>-219.15</v>
      </c>
    </row>
    <row r="10" spans="2:5" ht="12.75">
      <c r="B10" t="s">
        <v>2</v>
      </c>
      <c r="C10">
        <v>2078</v>
      </c>
      <c r="D10" s="1" t="s">
        <v>25</v>
      </c>
      <c r="E10" t="s">
        <v>7</v>
      </c>
    </row>
    <row r="11" spans="2:5" ht="12.75">
      <c r="B11" t="s">
        <v>3</v>
      </c>
      <c r="C11">
        <f>C5*10^5</f>
        <v>500000</v>
      </c>
      <c r="D11" t="s">
        <v>32</v>
      </c>
      <c r="E11" t="s">
        <v>6</v>
      </c>
    </row>
    <row r="12" spans="2:5" ht="12.75">
      <c r="B12" s="2" t="s">
        <v>21</v>
      </c>
      <c r="C12" s="2">
        <v>0.18</v>
      </c>
      <c r="D12" s="2" t="s">
        <v>19</v>
      </c>
      <c r="E12" s="2" t="s">
        <v>22</v>
      </c>
    </row>
    <row r="14" spans="2:5" ht="12.75">
      <c r="B14" t="s">
        <v>4</v>
      </c>
      <c r="C14">
        <v>1.3</v>
      </c>
      <c r="D14" t="s">
        <v>19</v>
      </c>
      <c r="E14" t="s">
        <v>15</v>
      </c>
    </row>
    <row r="15" spans="2:5" ht="12.75">
      <c r="B15" t="s">
        <v>11</v>
      </c>
      <c r="C15" s="4">
        <f>1/C12</f>
        <v>5.555555555555555</v>
      </c>
      <c r="D15" t="s">
        <v>36</v>
      </c>
      <c r="E15" t="s">
        <v>5</v>
      </c>
    </row>
    <row r="16" spans="2:5" ht="12.75">
      <c r="B16" t="s">
        <v>10</v>
      </c>
      <c r="C16">
        <v>3</v>
      </c>
      <c r="D16" t="s">
        <v>20</v>
      </c>
      <c r="E16" t="s">
        <v>12</v>
      </c>
    </row>
    <row r="17" spans="2:5" ht="12.75">
      <c r="B17" t="s">
        <v>13</v>
      </c>
      <c r="C17">
        <f>2.702*10^3</f>
        <v>2702</v>
      </c>
      <c r="D17" t="s">
        <v>19</v>
      </c>
      <c r="E17" t="s">
        <v>14</v>
      </c>
    </row>
    <row r="18" spans="2:5" ht="12.75">
      <c r="B18" t="s">
        <v>16</v>
      </c>
      <c r="C18">
        <v>9.81</v>
      </c>
      <c r="D18" s="1" t="s">
        <v>18</v>
      </c>
      <c r="E18" t="s">
        <v>17</v>
      </c>
    </row>
    <row r="21" spans="2:5" ht="12.75">
      <c r="B21" s="5" t="s">
        <v>39</v>
      </c>
      <c r="C21" s="6">
        <f>(4/3*(C14-((C15*C11)/(C10*C9)))*PI()*C10^3-4/3*PI()*C8*(3*C16^2-3*C16*C8+C8^2)*C17)*C18</f>
        <v>-26903204593619.414</v>
      </c>
      <c r="D21" s="6" t="s">
        <v>37</v>
      </c>
      <c r="E21" s="7" t="s">
        <v>26</v>
      </c>
    </row>
    <row r="22" spans="3:4" ht="12.75">
      <c r="C22">
        <f>C21/10</f>
        <v>-2690320459361.9414</v>
      </c>
      <c r="D22" t="s">
        <v>38</v>
      </c>
    </row>
    <row r="25" ht="12.75">
      <c r="B25" t="s">
        <v>40</v>
      </c>
    </row>
    <row r="26" ht="12.75">
      <c r="B26" t="s">
        <v>41</v>
      </c>
    </row>
    <row r="27" ht="12.75">
      <c r="B27" t="s">
        <v>42</v>
      </c>
    </row>
    <row r="29" ht="12.75">
      <c r="B29" t="s">
        <v>43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i</cp:lastModifiedBy>
  <dcterms:created xsi:type="dcterms:W3CDTF">2005-11-06T18:50:29Z</dcterms:created>
  <dcterms:modified xsi:type="dcterms:W3CDTF">2005-11-06T19:33:20Z</dcterms:modified>
  <cp:category/>
  <cp:version/>
  <cp:contentType/>
  <cp:contentStatus/>
</cp:coreProperties>
</file>