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le1" sheetId="1" r:id="rId1"/>
  </sheets>
  <definedNames>
    <definedName name="solver_adj" localSheetId="0" hidden="1">'Tabelle1'!$G$3:$G$6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'Tabelle1'!$E$21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<sst xmlns="http://schemas.openxmlformats.org/spreadsheetml/2006/main" count="13" uniqueCount="13">
  <si>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Messwerte</t>
  </si>
  <si>
    <t>Ausgleich</t>
  </si>
  <si>
    <t>Fehlerquadrate</t>
  </si>
  <si>
    <t>Parameter:</t>
  </si>
  <si>
    <t>x</t>
  </si>
  <si>
    <t>y</t>
  </si>
  <si>
    <t>y(x)</t>
  </si>
  <si>
    <t>(y-y(x))²</t>
  </si>
  <si>
    <t>a1</t>
  </si>
  <si>
    <t>a2</t>
  </si>
  <si>
    <t>a3</t>
  </si>
  <si>
    <t>a4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</si>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</sst>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Ausgleich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Tabelle1!$B$4:$B$20</c:f>
              <c:numCache/>
            </c:numRef>
          </c:xVal>
          <c:yVal>
            <c:numRef>
              <c:f>Tabelle1!$C$4:$C$20</c:f>
              <c:numCache/>
            </c:numRef>
          </c:yVal>
          <c:smooth val="1"/>
        </c:ser>
        <c:ser>
          <c:idx val="1"/>
          <c:order val="1"/>
          <c:tx>
            <c:strRef>
              <c:f>Tabelle1!$D$3</c:f>
              <c:strCache>
                <c:ptCount val="1"/>
                <c:pt idx="0">
                  <c:v>y(x)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Tabelle1!$B$4:$B$20</c:f>
              <c:numCache/>
            </c:numRef>
          </c:xVal>
          <c:yVal>
            <c:numRef>
              <c:f>Tabelle1!$D$4:$D$20</c:f>
              <c:numCache/>
            </c:numRef>
          </c:yVal>
          <c:smooth val="1"/>
        </c:ser>
        <c:axId val="60715205"/>
        <c:axId val="9565934"/>
      </c:scatterChart>
      <c:valAx>
        <c:axId val="6071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</c:valAx>
      <c:valAx>
        <c:axId val="9565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52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10</xdr:row>
      <xdr:rowOff>123825</xdr:rowOff>
    </xdr:from>
    <xdr:to>
      <xdr:col>11</xdr:col>
      <xdr:colOff>190500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057525" y="1714500"/>
        <a:ext cx="46672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H5" sqref="H5"/>
    </sheetView>
  </sheetViews>
  <sheetFormatPr defaultColWidth="11.421875" defaultRowHeight="12.75"/>
  <cols>
    <col min="1" max="1" width="2.57421875" style="0" customWidth="1"/>
    <col min="2" max="2" width="7.140625" style="1" customWidth="1"/>
    <col min="3" max="3" width="7.57421875" style="1" customWidth="1"/>
    <col min="4" max="4" width="10.57421875" style="0" customWidth="1"/>
    <col min="5" max="5" width="15.57421875" style="0" customWidth="1"/>
    <col min="6" max="6" width="12.421875" style="0" customWidth="1"/>
  </cols>
  <sheetData>
    <row r="1" ht="9" customHeight="1" thickBot="1"/>
    <row r="2" spans="2:7" ht="12.75">
      <c r="B2" s="2" t="s">
        <v>0</v>
      </c>
      <c r="C2" s="3"/>
      <c r="D2" s="4" t="s">
        <v>1</v>
      </c>
      <c r="E2" s="4" t="s">
        <v>2</v>
      </c>
      <c r="F2" s="5" t="s">
        <v>3</v>
      </c>
      <c r="G2" s="6"/>
    </row>
    <row r="3" spans="2:7" ht="13.5" thickBot="1">
      <c r="B3" s="7" t="s">
        <v>4</v>
      </c>
      <c r="C3" s="8" t="s">
        <v>5</v>
      </c>
      <c r="D3" s="9" t="s">
        <v>6</v>
      </c>
      <c r="E3" s="10" t="s">
        <v>7</v>
      </c>
      <c r="F3" s="11" t="s">
        <v>8</v>
      </c>
      <c r="G3" s="12">
        <v>323.77314633702787</v>
      </c>
    </row>
    <row r="4" spans="2:7" ht="12.75">
      <c r="B4" s="17">
        <v>0</v>
      </c>
      <c r="C4" s="18">
        <v>0</v>
      </c>
      <c r="D4" s="13">
        <f>G$4*EXP(G$3*B4^2+G$5)-G$6</f>
        <v>0.08410312303973555</v>
      </c>
      <c r="E4" s="14">
        <f aca="true" t="shared" si="0" ref="E4:E20">(C4-D4)^2</f>
        <v>0.007073335305036897</v>
      </c>
      <c r="F4" s="11" t="s">
        <v>9</v>
      </c>
      <c r="G4" s="12">
        <v>0.05340782272617828</v>
      </c>
    </row>
    <row r="5" spans="2:7" ht="12.75">
      <c r="B5" s="17">
        <v>0.00909090909090909</v>
      </c>
      <c r="C5" s="18">
        <v>0.6645976729025985</v>
      </c>
      <c r="D5" s="13">
        <f aca="true" t="shared" si="1" ref="D5:D20">G$4*EXP(G$3*B5^2+G$5)-G$6</f>
        <v>0.6241391708718851</v>
      </c>
      <c r="E5" s="14">
        <f t="shared" si="0"/>
        <v>0.0016368903865692434</v>
      </c>
      <c r="F5" s="11" t="s">
        <v>10</v>
      </c>
      <c r="G5" s="12">
        <v>5.92118740234366</v>
      </c>
    </row>
    <row r="6" spans="2:7" ht="13.5" thickBot="1">
      <c r="B6" s="17">
        <v>0.013636363636363637</v>
      </c>
      <c r="C6" s="18">
        <v>1.329195345805197</v>
      </c>
      <c r="D6" s="13">
        <f t="shared" si="1"/>
        <v>1.3198256514981317</v>
      </c>
      <c r="E6" s="14">
        <f t="shared" si="0"/>
        <v>8.779117140785296E-05</v>
      </c>
      <c r="F6" s="7" t="s">
        <v>11</v>
      </c>
      <c r="G6" s="8">
        <v>19.82922677481297</v>
      </c>
    </row>
    <row r="7" spans="2:5" ht="12.75">
      <c r="B7" s="17">
        <v>0.016565656565656565</v>
      </c>
      <c r="C7" s="18">
        <v>1.9937930187077957</v>
      </c>
      <c r="D7" s="13">
        <f t="shared" si="1"/>
        <v>1.9343872715967514</v>
      </c>
      <c r="E7" s="14">
        <f t="shared" si="0"/>
        <v>0.0035290427898213472</v>
      </c>
    </row>
    <row r="8" spans="2:5" ht="12.75">
      <c r="B8" s="17">
        <v>0.019393939393939394</v>
      </c>
      <c r="C8" s="18">
        <v>2.658390691610394</v>
      </c>
      <c r="D8" s="13">
        <f t="shared" si="1"/>
        <v>2.662971125748463</v>
      </c>
      <c r="E8" s="14">
        <f t="shared" si="0"/>
        <v>2.0980376893186588E-05</v>
      </c>
    </row>
    <row r="9" spans="2:5" ht="12.75">
      <c r="B9" s="17">
        <v>0.021414141414141413</v>
      </c>
      <c r="C9" s="18">
        <v>3.3229883645129927</v>
      </c>
      <c r="D9" s="13">
        <f t="shared" si="1"/>
        <v>3.2714180344060786</v>
      </c>
      <c r="E9" s="14">
        <f t="shared" si="0"/>
        <v>0.002659498947336095</v>
      </c>
    </row>
    <row r="10" spans="2:5" ht="12.75">
      <c r="B10" s="17">
        <v>0.023737373737373734</v>
      </c>
      <c r="C10" s="18">
        <v>3.9875860374155914</v>
      </c>
      <c r="D10" s="13">
        <f t="shared" si="1"/>
        <v>4.069460016166676</v>
      </c>
      <c r="E10" s="14">
        <f t="shared" si="0"/>
        <v>0.006703348396533106</v>
      </c>
    </row>
    <row r="11" spans="2:5" ht="12.75">
      <c r="B11" s="17">
        <v>0.025252525252525252</v>
      </c>
      <c r="C11" s="18">
        <v>4.65218371031819</v>
      </c>
      <c r="D11" s="13">
        <f t="shared" si="1"/>
        <v>4.650768375271262</v>
      </c>
      <c r="E11" s="14">
        <f t="shared" si="0"/>
        <v>2.003173295061839E-06</v>
      </c>
    </row>
    <row r="12" spans="2:5" ht="12.75">
      <c r="B12" s="17">
        <v>0.026767676767676767</v>
      </c>
      <c r="C12" s="18">
        <v>5.316781383220788</v>
      </c>
      <c r="D12" s="13">
        <f t="shared" si="1"/>
        <v>5.283520313451518</v>
      </c>
      <c r="E12" s="14">
        <f t="shared" si="0"/>
        <v>0.00110629876219624</v>
      </c>
    </row>
    <row r="13" spans="2:5" ht="12.75">
      <c r="B13" s="17">
        <v>0.028282828282828285</v>
      </c>
      <c r="C13" s="18">
        <v>5.981379056123386</v>
      </c>
      <c r="D13" s="13">
        <f t="shared" si="1"/>
        <v>5.970952509392038</v>
      </c>
      <c r="E13" s="14">
        <f t="shared" si="0"/>
        <v>0.00010871287674098405</v>
      </c>
    </row>
    <row r="14" spans="2:5" ht="12.75">
      <c r="B14" s="17">
        <v>0.029797979797979796</v>
      </c>
      <c r="C14" s="18">
        <v>6.6459767290259855</v>
      </c>
      <c r="D14" s="13">
        <f t="shared" si="1"/>
        <v>6.716635106541972</v>
      </c>
      <c r="E14" s="14">
        <f t="shared" si="0"/>
        <v>0.004992606313191646</v>
      </c>
    </row>
    <row r="15" spans="2:5" ht="12.75">
      <c r="B15" s="17">
        <v>0.030808080808080805</v>
      </c>
      <c r="C15" s="18">
        <v>7.310574401928584</v>
      </c>
      <c r="D15" s="13">
        <f t="shared" si="1"/>
        <v>7.248045034067594</v>
      </c>
      <c r="E15" s="14">
        <f t="shared" si="0"/>
        <v>0.00390992184509492</v>
      </c>
    </row>
    <row r="16" spans="2:5" ht="12.75">
      <c r="B16" s="17">
        <v>0.03212121212121212</v>
      </c>
      <c r="C16" s="18">
        <v>7.975172074831183</v>
      </c>
      <c r="D16" s="13">
        <f t="shared" si="1"/>
        <v>7.982270469957129</v>
      </c>
      <c r="E16" s="14">
        <f t="shared" si="0"/>
        <v>5.0387213364057234E-05</v>
      </c>
    </row>
    <row r="17" spans="2:5" ht="12.75">
      <c r="B17" s="17">
        <v>0.03313131313131313</v>
      </c>
      <c r="C17" s="18">
        <v>8.63976974773378</v>
      </c>
      <c r="D17" s="13">
        <f t="shared" si="1"/>
        <v>8.582157646774721</v>
      </c>
      <c r="E17" s="14">
        <f t="shared" si="0"/>
        <v>0.0033191541769167685</v>
      </c>
    </row>
    <row r="18" spans="2:5" ht="12.75">
      <c r="B18" s="17">
        <v>0.03424242424242424</v>
      </c>
      <c r="C18" s="18">
        <v>9.30436742063638</v>
      </c>
      <c r="D18" s="13">
        <f t="shared" si="1"/>
        <v>9.279193475845158</v>
      </c>
      <c r="E18" s="14">
        <f t="shared" si="0"/>
        <v>0.000633727496351484</v>
      </c>
    </row>
    <row r="19" spans="2:5" ht="12.75">
      <c r="B19" s="17">
        <v>0.03515151515151515</v>
      </c>
      <c r="C19" s="18">
        <v>9.968965093538978</v>
      </c>
      <c r="D19" s="13">
        <f t="shared" si="1"/>
        <v>9.879856888081434</v>
      </c>
      <c r="E19" s="14">
        <f t="shared" si="0"/>
        <v>0.007940272279863844</v>
      </c>
    </row>
    <row r="20" spans="2:5" ht="13.5" thickBot="1">
      <c r="B20" s="19">
        <v>0.03636363636363636</v>
      </c>
      <c r="C20" s="20">
        <v>10.633562766441576</v>
      </c>
      <c r="D20" s="13">
        <f t="shared" si="1"/>
        <v>10.725491922843112</v>
      </c>
      <c r="E20" s="14">
        <f t="shared" si="0"/>
        <v>0.008450969796698004</v>
      </c>
    </row>
    <row r="21" spans="4:5" ht="13.5" thickBot="1">
      <c r="D21" s="15" t="s">
        <v>12</v>
      </c>
      <c r="E21" s="16">
        <f>SUM(E4:E20)</f>
        <v>0.052224941307310736</v>
      </c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  <oleObjects>
    <oleObject progId="Equation.DSMT4" shapeId="17752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</dc:creator>
  <cp:keywords/>
  <dc:description/>
  <cp:lastModifiedBy>Christoph</cp:lastModifiedBy>
  <dcterms:created xsi:type="dcterms:W3CDTF">2007-10-01T15:54:45Z</dcterms:created>
  <dcterms:modified xsi:type="dcterms:W3CDTF">2007-10-01T16:24:04Z</dcterms:modified>
  <cp:category/>
  <cp:version/>
  <cp:contentType/>
  <cp:contentStatus/>
</cp:coreProperties>
</file>