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Tabelle1" sheetId="1" r:id="rId1"/>
    <sheet name="Tabelle2" sheetId="2" r:id="rId2"/>
    <sheet name="Tabelle3" sheetId="3" r:id="rId3"/>
  </sheets>
  <definedNames>
    <definedName name="alpha">'Tabelle1'!$J$5</definedName>
    <definedName name="alpha1">'Tabelle1'!$B$6</definedName>
    <definedName name="g">'Tabelle1'!$B$8</definedName>
    <definedName name="h0">'Tabelle1'!$B$4</definedName>
    <definedName name="hw">'Tabelle1'!$F$6</definedName>
    <definedName name="m">'Tabelle1'!$B$3</definedName>
    <definedName name="tf">'Tabelle1'!$F$4</definedName>
    <definedName name="tges">'Tabelle1'!$F$5</definedName>
    <definedName name="tmax">'Tabelle1'!$F$3</definedName>
    <definedName name="v0">'Tabelle1'!$B$7</definedName>
    <definedName name="v0x">'Tabelle1'!$J$3</definedName>
    <definedName name="v0y">'Tabelle1'!$J$4</definedName>
    <definedName name="x0">'Tabelle1'!$B$5</definedName>
    <definedName name="z0">'Tabelle1'!$B$4</definedName>
  </definedNames>
  <calcPr fullCalcOnLoad="1"/>
</workbook>
</file>

<file path=xl/sharedStrings.xml><?xml version="1.0" encoding="utf-8"?>
<sst xmlns="http://schemas.openxmlformats.org/spreadsheetml/2006/main" count="32" uniqueCount="27">
  <si>
    <t>Schräger Wurf</t>
  </si>
  <si>
    <t>Masse:</t>
  </si>
  <si>
    <t>Anfangshöhe:</t>
  </si>
  <si>
    <t>Anfangsweite:</t>
  </si>
  <si>
    <t>Winkel:</t>
  </si>
  <si>
    <t>Geschwindigkeit:</t>
  </si>
  <si>
    <t>kg</t>
  </si>
  <si>
    <t>m</t>
  </si>
  <si>
    <t>°</t>
  </si>
  <si>
    <t>m/s</t>
  </si>
  <si>
    <t>sek</t>
  </si>
  <si>
    <t>Winkel (im Bogenmaß):</t>
  </si>
  <si>
    <t>Erdanziehung:</t>
  </si>
  <si>
    <r>
      <t>m/s</t>
    </r>
    <r>
      <rPr>
        <vertAlign val="superscript"/>
        <sz val="10"/>
        <rFont val="Arial"/>
        <family val="2"/>
      </rPr>
      <t>2</t>
    </r>
  </si>
  <si>
    <t>Wurfhöhe</t>
  </si>
  <si>
    <t>Wurfweite</t>
  </si>
  <si>
    <t>Zeit</t>
  </si>
  <si>
    <t>v0x=</t>
  </si>
  <si>
    <t>v0y=</t>
  </si>
  <si>
    <t>Zeit bis zum Maximum:</t>
  </si>
  <si>
    <t>Fallzeit:</t>
  </si>
  <si>
    <t>Gesamtzeit:</t>
  </si>
  <si>
    <t>Maximale Wurfhöhe:</t>
  </si>
  <si>
    <t>Maximale Wurfweite:</t>
  </si>
  <si>
    <t>y(t)</t>
  </si>
  <si>
    <t>x(t)</t>
  </si>
  <si>
    <t>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</si>
</sst>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575"/>
          <c:w val="0.9045"/>
          <c:h val="0.85775"/>
        </c:manualLayout>
      </c:layout>
      <c:scatterChart>
        <c:scatterStyle val="smooth"/>
        <c:varyColors val="0"/>
        <c:ser>
          <c:idx val="0"/>
          <c:order val="0"/>
          <c:tx>
            <c:v>Wurparabel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marker>
              <c:symbol val="circle"/>
              <c:size val="3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00"/>
            <c:marker>
              <c:symbol val="circle"/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11.73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Tabelle1!$C$14:$C$114</c:f>
              <c:numCache/>
            </c:numRef>
          </c:xVal>
          <c:yVal>
            <c:numRef>
              <c:f>Tabelle1!$B$14:$B$114</c:f>
              <c:numCache/>
            </c:numRef>
          </c:yVal>
          <c:smooth val="1"/>
        </c:ser>
        <c:axId val="60615805"/>
        <c:axId val="8671334"/>
      </c:scatterChart>
      <c:val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Wurfweite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1334"/>
        <c:crosses val="autoZero"/>
        <c:crossBetween val="midCat"/>
        <c:dispUnits/>
      </c:valAx>
      <c:valAx>
        <c:axId val="867133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Wurfhöhe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12</xdr:row>
      <xdr:rowOff>76200</xdr:rowOff>
    </xdr:from>
    <xdr:to>
      <xdr:col>9</xdr:col>
      <xdr:colOff>371475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3695700" y="2133600"/>
        <a:ext cx="5076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5.140625" style="0" bestFit="1" customWidth="1"/>
    <col min="5" max="5" width="20.8515625" style="0" bestFit="1" customWidth="1"/>
    <col min="6" max="6" width="12.00390625" style="0" customWidth="1"/>
    <col min="9" max="9" width="20.8515625" style="0" bestFit="1" customWidth="1"/>
  </cols>
  <sheetData>
    <row r="1" ht="20.25">
      <c r="A1" s="1" t="s">
        <v>0</v>
      </c>
    </row>
    <row r="3" spans="1:10" ht="12.75">
      <c r="A3" s="2" t="s">
        <v>1</v>
      </c>
      <c r="B3" s="5">
        <v>1</v>
      </c>
      <c r="C3" s="2" t="s">
        <v>6</v>
      </c>
      <c r="E3" s="3" t="s">
        <v>19</v>
      </c>
      <c r="F3" s="4">
        <f>v0y/g</f>
        <v>1.1713217784693852</v>
      </c>
      <c r="G3" s="3" t="s">
        <v>10</v>
      </c>
      <c r="I3" s="6" t="s">
        <v>17</v>
      </c>
      <c r="J3" s="7">
        <f>v0*COS(alpha)</f>
        <v>9.64181414529809</v>
      </c>
    </row>
    <row r="4" spans="1:10" ht="12.75">
      <c r="A4" s="2" t="s">
        <v>2</v>
      </c>
      <c r="B4" s="5">
        <v>5</v>
      </c>
      <c r="C4" s="2" t="s">
        <v>7</v>
      </c>
      <c r="E4" s="3" t="s">
        <v>20</v>
      </c>
      <c r="F4" s="4">
        <f>SQRT(2*hw/g)</f>
        <v>1.5464031494282917</v>
      </c>
      <c r="G4" s="3" t="s">
        <v>10</v>
      </c>
      <c r="I4" s="6" t="s">
        <v>18</v>
      </c>
      <c r="J4" s="7">
        <f>v0*SIN(alpha)</f>
        <v>11.49066664678467</v>
      </c>
    </row>
    <row r="5" spans="1:10" ht="12.75">
      <c r="A5" s="2" t="s">
        <v>3</v>
      </c>
      <c r="B5" s="5">
        <v>0</v>
      </c>
      <c r="C5" s="2" t="s">
        <v>7</v>
      </c>
      <c r="E5" s="3" t="s">
        <v>21</v>
      </c>
      <c r="F5" s="4">
        <f>tmax+tf</f>
        <v>2.717724927897677</v>
      </c>
      <c r="G5" s="3" t="s">
        <v>10</v>
      </c>
      <c r="I5" s="6" t="s">
        <v>11</v>
      </c>
      <c r="J5" s="7">
        <f>alpha1*PI()/180</f>
        <v>0.8726646259971648</v>
      </c>
    </row>
    <row r="6" spans="1:7" ht="12.75">
      <c r="A6" s="2" t="s">
        <v>4</v>
      </c>
      <c r="B6" s="5">
        <v>50</v>
      </c>
      <c r="C6" s="2" t="s">
        <v>8</v>
      </c>
      <c r="E6" s="3" t="s">
        <v>22</v>
      </c>
      <c r="F6" s="4">
        <f>h0-0.5*g*tmax^2+v0y*tmax</f>
        <v>11.729634046255333</v>
      </c>
      <c r="G6" s="3" t="s">
        <v>7</v>
      </c>
    </row>
    <row r="7" spans="1:7" ht="12.75">
      <c r="A7" s="2" t="s">
        <v>5</v>
      </c>
      <c r="B7" s="5">
        <v>15</v>
      </c>
      <c r="C7" s="2" t="s">
        <v>9</v>
      </c>
      <c r="E7" s="3" t="s">
        <v>23</v>
      </c>
      <c r="F7" s="4">
        <f>COS(alpha)*v0*tges</f>
        <v>26.203798652833054</v>
      </c>
      <c r="G7" s="3" t="s">
        <v>7</v>
      </c>
    </row>
    <row r="8" spans="1:3" ht="14.25">
      <c r="A8" s="2" t="s">
        <v>12</v>
      </c>
      <c r="B8" s="5">
        <v>9.81</v>
      </c>
      <c r="C8" s="2" t="s">
        <v>13</v>
      </c>
    </row>
    <row r="12" spans="2:4" ht="12.75">
      <c r="B12" t="s">
        <v>24</v>
      </c>
      <c r="C12" t="s">
        <v>25</v>
      </c>
      <c r="D12" t="s">
        <v>26</v>
      </c>
    </row>
    <row r="13" spans="2:4" ht="12.75">
      <c r="B13" t="s">
        <v>14</v>
      </c>
      <c r="C13" t="s">
        <v>15</v>
      </c>
      <c r="D13" t="s">
        <v>16</v>
      </c>
    </row>
    <row r="14" spans="2:4" ht="12.75">
      <c r="B14">
        <f aca="true" t="shared" si="0" ref="B14:B77">h0-0.5*g*$D14^2+v0y*$D14</f>
        <v>5</v>
      </c>
      <c r="C14">
        <f aca="true" t="shared" si="1" ref="C14:C77">COS(alpha)*v0*$D14</f>
        <v>0</v>
      </c>
      <c r="D14">
        <v>0</v>
      </c>
    </row>
    <row r="15" spans="1:4" ht="12.75">
      <c r="A15">
        <v>1</v>
      </c>
      <c r="B15">
        <f t="shared" si="0"/>
        <v>5.308661864722878</v>
      </c>
      <c r="C15">
        <f t="shared" si="1"/>
        <v>0.26203798652833055</v>
      </c>
      <c r="D15">
        <f>tges*$A15/100</f>
        <v>0.02717724927897677</v>
      </c>
    </row>
    <row r="16" spans="1:4" ht="12.75">
      <c r="A16">
        <f>A15+1</f>
        <v>2</v>
      </c>
      <c r="B16">
        <f t="shared" si="0"/>
        <v>5.610078035208931</v>
      </c>
      <c r="C16">
        <f t="shared" si="1"/>
        <v>0.5240759730566611</v>
      </c>
      <c r="D16">
        <f aca="true" t="shared" si="2" ref="D16:D79">tges*$A16/100</f>
        <v>0.05435449855795354</v>
      </c>
    </row>
    <row r="17" spans="1:4" ht="12.75">
      <c r="A17">
        <f aca="true" t="shared" si="3" ref="A17:A80">A16+1</f>
        <v>3</v>
      </c>
      <c r="B17">
        <f t="shared" si="0"/>
        <v>5.9042485114581575</v>
      </c>
      <c r="C17">
        <f t="shared" si="1"/>
        <v>0.7861139595849915</v>
      </c>
      <c r="D17">
        <f t="shared" si="2"/>
        <v>0.0815317478369303</v>
      </c>
    </row>
    <row r="18" spans="1:4" ht="12.75">
      <c r="A18">
        <f t="shared" si="3"/>
        <v>4</v>
      </c>
      <c r="B18">
        <f t="shared" si="0"/>
        <v>6.191173293470557</v>
      </c>
      <c r="C18">
        <f t="shared" si="1"/>
        <v>1.0481519461133222</v>
      </c>
      <c r="D18">
        <f t="shared" si="2"/>
        <v>0.10870899711590708</v>
      </c>
    </row>
    <row r="19" spans="1:4" ht="12.75">
      <c r="A19">
        <f t="shared" si="3"/>
        <v>5</v>
      </c>
      <c r="B19">
        <f t="shared" si="0"/>
        <v>6.470852381246133</v>
      </c>
      <c r="C19">
        <f t="shared" si="1"/>
        <v>1.3101899326416528</v>
      </c>
      <c r="D19">
        <f t="shared" si="2"/>
        <v>0.13588624639488386</v>
      </c>
    </row>
    <row r="20" spans="1:4" ht="12.75">
      <c r="A20">
        <f t="shared" si="3"/>
        <v>6</v>
      </c>
      <c r="B20">
        <f t="shared" si="0"/>
        <v>6.743285774784882</v>
      </c>
      <c r="C20">
        <f t="shared" si="1"/>
        <v>1.572227919169983</v>
      </c>
      <c r="D20">
        <f t="shared" si="2"/>
        <v>0.1630634956738606</v>
      </c>
    </row>
    <row r="21" spans="1:4" ht="12.75">
      <c r="A21">
        <f t="shared" si="3"/>
        <v>7</v>
      </c>
      <c r="B21">
        <f t="shared" si="0"/>
        <v>7.008473474086805</v>
      </c>
      <c r="C21">
        <f t="shared" si="1"/>
        <v>1.8342659056983137</v>
      </c>
      <c r="D21">
        <f t="shared" si="2"/>
        <v>0.19024074495283738</v>
      </c>
    </row>
    <row r="22" spans="1:4" ht="12.75">
      <c r="A22">
        <f t="shared" si="3"/>
        <v>8</v>
      </c>
      <c r="B22">
        <f t="shared" si="0"/>
        <v>7.2664154791519024</v>
      </c>
      <c r="C22">
        <f t="shared" si="1"/>
        <v>2.0963038922266444</v>
      </c>
      <c r="D22">
        <f t="shared" si="2"/>
        <v>0.21741799423181415</v>
      </c>
    </row>
    <row r="23" spans="1:4" ht="12.75">
      <c r="A23">
        <f t="shared" si="3"/>
        <v>9</v>
      </c>
      <c r="B23">
        <f t="shared" si="0"/>
        <v>7.517111789980174</v>
      </c>
      <c r="C23">
        <f t="shared" si="1"/>
        <v>2.358341878754975</v>
      </c>
      <c r="D23">
        <f t="shared" si="2"/>
        <v>0.24459524351079093</v>
      </c>
    </row>
    <row r="24" spans="1:4" ht="12.75">
      <c r="A24">
        <f t="shared" si="3"/>
        <v>10</v>
      </c>
      <c r="B24">
        <f t="shared" si="0"/>
        <v>7.760562406571619</v>
      </c>
      <c r="C24">
        <f t="shared" si="1"/>
        <v>2.6203798652833057</v>
      </c>
      <c r="D24">
        <f t="shared" si="2"/>
        <v>0.27177249278976773</v>
      </c>
    </row>
    <row r="25" spans="1:4" ht="12.75">
      <c r="A25">
        <f t="shared" si="3"/>
        <v>11</v>
      </c>
      <c r="B25">
        <f t="shared" si="0"/>
        <v>7.996767328926239</v>
      </c>
      <c r="C25">
        <f t="shared" si="1"/>
        <v>2.882417851811636</v>
      </c>
      <c r="D25">
        <f t="shared" si="2"/>
        <v>0.2989497420687445</v>
      </c>
    </row>
    <row r="26" spans="1:4" ht="12.75">
      <c r="A26">
        <f t="shared" si="3"/>
        <v>12</v>
      </c>
      <c r="B26">
        <f t="shared" si="0"/>
        <v>8.225726557044034</v>
      </c>
      <c r="C26">
        <f t="shared" si="1"/>
        <v>3.144455838339966</v>
      </c>
      <c r="D26">
        <f t="shared" si="2"/>
        <v>0.3261269913477212</v>
      </c>
    </row>
    <row r="27" spans="1:4" ht="12.75">
      <c r="A27">
        <f t="shared" si="3"/>
        <v>13</v>
      </c>
      <c r="B27">
        <f t="shared" si="0"/>
        <v>8.447440090925001</v>
      </c>
      <c r="C27">
        <f t="shared" si="1"/>
        <v>3.4064938248682965</v>
      </c>
      <c r="D27">
        <f t="shared" si="2"/>
        <v>0.35330424062669796</v>
      </c>
    </row>
    <row r="28" spans="1:4" ht="12.75">
      <c r="A28">
        <f t="shared" si="3"/>
        <v>14</v>
      </c>
      <c r="B28">
        <f t="shared" si="0"/>
        <v>8.661907930569145</v>
      </c>
      <c r="C28">
        <f t="shared" si="1"/>
        <v>3.6685318113966274</v>
      </c>
      <c r="D28">
        <f t="shared" si="2"/>
        <v>0.38048148990567476</v>
      </c>
    </row>
    <row r="29" spans="1:4" ht="12.75">
      <c r="A29">
        <f t="shared" si="3"/>
        <v>15</v>
      </c>
      <c r="B29">
        <f t="shared" si="0"/>
        <v>8.86913007597646</v>
      </c>
      <c r="C29">
        <f t="shared" si="1"/>
        <v>3.9305697979249583</v>
      </c>
      <c r="D29">
        <f t="shared" si="2"/>
        <v>0.40765873918465156</v>
      </c>
    </row>
    <row r="30" spans="1:4" ht="12.75">
      <c r="A30">
        <f t="shared" si="3"/>
        <v>16</v>
      </c>
      <c r="B30">
        <f t="shared" si="0"/>
        <v>9.069106527146953</v>
      </c>
      <c r="C30">
        <f t="shared" si="1"/>
        <v>4.192607784453289</v>
      </c>
      <c r="D30">
        <f t="shared" si="2"/>
        <v>0.4348359884636283</v>
      </c>
    </row>
    <row r="31" spans="1:4" ht="12.75">
      <c r="A31">
        <f t="shared" si="3"/>
        <v>17</v>
      </c>
      <c r="B31">
        <f t="shared" si="0"/>
        <v>9.261837284080617</v>
      </c>
      <c r="C31">
        <f t="shared" si="1"/>
        <v>4.454645770981619</v>
      </c>
      <c r="D31">
        <f t="shared" si="2"/>
        <v>0.4620132377426051</v>
      </c>
    </row>
    <row r="32" spans="1:4" ht="12.75">
      <c r="A32">
        <f t="shared" si="3"/>
        <v>18</v>
      </c>
      <c r="B32">
        <f t="shared" si="0"/>
        <v>9.447322346777456</v>
      </c>
      <c r="C32">
        <f t="shared" si="1"/>
        <v>4.71668375750995</v>
      </c>
      <c r="D32">
        <f t="shared" si="2"/>
        <v>0.48919048702158185</v>
      </c>
    </row>
    <row r="33" spans="1:4" ht="12.75">
      <c r="A33">
        <f t="shared" si="3"/>
        <v>19</v>
      </c>
      <c r="B33">
        <f t="shared" si="0"/>
        <v>9.62556171523747</v>
      </c>
      <c r="C33">
        <f t="shared" si="1"/>
        <v>4.978721744038281</v>
      </c>
      <c r="D33">
        <f t="shared" si="2"/>
        <v>0.5163677363005587</v>
      </c>
    </row>
    <row r="34" spans="1:4" ht="12.75">
      <c r="A34">
        <f t="shared" si="3"/>
        <v>20</v>
      </c>
      <c r="B34">
        <f t="shared" si="0"/>
        <v>9.796555389460657</v>
      </c>
      <c r="C34">
        <f t="shared" si="1"/>
        <v>5.240759730566611</v>
      </c>
      <c r="D34">
        <f t="shared" si="2"/>
        <v>0.5435449855795355</v>
      </c>
    </row>
    <row r="35" spans="1:4" ht="12.75">
      <c r="A35">
        <f t="shared" si="3"/>
        <v>21</v>
      </c>
      <c r="B35">
        <f t="shared" si="0"/>
        <v>9.960303369447018</v>
      </c>
      <c r="C35">
        <f t="shared" si="1"/>
        <v>5.502797717094941</v>
      </c>
      <c r="D35">
        <f t="shared" si="2"/>
        <v>0.5707222348585121</v>
      </c>
    </row>
    <row r="36" spans="1:4" ht="12.75">
      <c r="A36">
        <f t="shared" si="3"/>
        <v>22</v>
      </c>
      <c r="B36">
        <f t="shared" si="0"/>
        <v>10.116805655196554</v>
      </c>
      <c r="C36">
        <f t="shared" si="1"/>
        <v>5.764835703623272</v>
      </c>
      <c r="D36">
        <f t="shared" si="2"/>
        <v>0.597899484137489</v>
      </c>
    </row>
    <row r="37" spans="1:4" ht="12.75">
      <c r="A37">
        <f t="shared" si="3"/>
        <v>23</v>
      </c>
      <c r="B37">
        <f t="shared" si="0"/>
        <v>10.266062246709264</v>
      </c>
      <c r="C37">
        <f t="shared" si="1"/>
        <v>6.026873690151603</v>
      </c>
      <c r="D37">
        <f t="shared" si="2"/>
        <v>0.6250767334164657</v>
      </c>
    </row>
    <row r="38" spans="1:4" ht="12.75">
      <c r="A38">
        <f t="shared" si="3"/>
        <v>24</v>
      </c>
      <c r="B38">
        <f t="shared" si="0"/>
        <v>10.408073143985149</v>
      </c>
      <c r="C38">
        <f t="shared" si="1"/>
        <v>6.288911676679932</v>
      </c>
      <c r="D38">
        <f t="shared" si="2"/>
        <v>0.6522539826954424</v>
      </c>
    </row>
    <row r="39" spans="1:4" ht="12.75">
      <c r="A39">
        <f t="shared" si="3"/>
        <v>25</v>
      </c>
      <c r="B39">
        <f t="shared" si="0"/>
        <v>10.542838347024208</v>
      </c>
      <c r="C39">
        <f t="shared" si="1"/>
        <v>6.5509496632082636</v>
      </c>
      <c r="D39">
        <f t="shared" si="2"/>
        <v>0.6794312319744192</v>
      </c>
    </row>
    <row r="40" spans="1:4" ht="12.75">
      <c r="A40">
        <f t="shared" si="3"/>
        <v>26</v>
      </c>
      <c r="B40">
        <f t="shared" si="0"/>
        <v>10.670357855826438</v>
      </c>
      <c r="C40">
        <f t="shared" si="1"/>
        <v>6.812987649736593</v>
      </c>
      <c r="D40">
        <f t="shared" si="2"/>
        <v>0.7066084812533959</v>
      </c>
    </row>
    <row r="41" spans="1:4" ht="12.75">
      <c r="A41">
        <f t="shared" si="3"/>
        <v>27</v>
      </c>
      <c r="B41">
        <f t="shared" si="0"/>
        <v>10.790631670391846</v>
      </c>
      <c r="C41">
        <f t="shared" si="1"/>
        <v>7.075025636264924</v>
      </c>
      <c r="D41">
        <f t="shared" si="2"/>
        <v>0.7337857305323727</v>
      </c>
    </row>
    <row r="42" spans="1:4" ht="12.75">
      <c r="A42">
        <f t="shared" si="3"/>
        <v>28</v>
      </c>
      <c r="B42">
        <f t="shared" si="0"/>
        <v>10.903659790720427</v>
      </c>
      <c r="C42">
        <f t="shared" si="1"/>
        <v>7.337063622793255</v>
      </c>
      <c r="D42">
        <f t="shared" si="2"/>
        <v>0.7609629798113495</v>
      </c>
    </row>
    <row r="43" spans="1:4" ht="12.75">
      <c r="A43">
        <f t="shared" si="3"/>
        <v>29</v>
      </c>
      <c r="B43">
        <f t="shared" si="0"/>
        <v>11.009442216812184</v>
      </c>
      <c r="C43">
        <f t="shared" si="1"/>
        <v>7.599101609321585</v>
      </c>
      <c r="D43">
        <f t="shared" si="2"/>
        <v>0.7881402290903263</v>
      </c>
    </row>
    <row r="44" spans="1:4" ht="12.75">
      <c r="A44">
        <f t="shared" si="3"/>
        <v>30</v>
      </c>
      <c r="B44">
        <f t="shared" si="0"/>
        <v>11.107978948667114</v>
      </c>
      <c r="C44">
        <f t="shared" si="1"/>
        <v>7.861139595849917</v>
      </c>
      <c r="D44">
        <f t="shared" si="2"/>
        <v>0.8153174783693031</v>
      </c>
    </row>
    <row r="45" spans="1:4" ht="12.75">
      <c r="A45">
        <f t="shared" si="3"/>
        <v>31</v>
      </c>
      <c r="B45">
        <f t="shared" si="0"/>
        <v>11.199269986285216</v>
      </c>
      <c r="C45">
        <f t="shared" si="1"/>
        <v>8.123177582378247</v>
      </c>
      <c r="D45">
        <f t="shared" si="2"/>
        <v>0.8424947276482798</v>
      </c>
    </row>
    <row r="46" spans="1:4" ht="12.75">
      <c r="A46">
        <f t="shared" si="3"/>
        <v>32</v>
      </c>
      <c r="B46">
        <f t="shared" si="0"/>
        <v>11.283315329666493</v>
      </c>
      <c r="C46">
        <f t="shared" si="1"/>
        <v>8.385215568906577</v>
      </c>
      <c r="D46">
        <f t="shared" si="2"/>
        <v>0.8696719769272566</v>
      </c>
    </row>
    <row r="47" spans="1:4" ht="12.75">
      <c r="A47">
        <f t="shared" si="3"/>
        <v>33</v>
      </c>
      <c r="B47">
        <f t="shared" si="0"/>
        <v>11.360114978810946</v>
      </c>
      <c r="C47">
        <f t="shared" si="1"/>
        <v>8.647253555434908</v>
      </c>
      <c r="D47">
        <f t="shared" si="2"/>
        <v>0.8968492262062334</v>
      </c>
    </row>
    <row r="48" spans="1:4" ht="12.75">
      <c r="A48">
        <f t="shared" si="3"/>
        <v>34</v>
      </c>
      <c r="B48">
        <f t="shared" si="0"/>
        <v>11.42966893371857</v>
      </c>
      <c r="C48">
        <f t="shared" si="1"/>
        <v>8.909291541963238</v>
      </c>
      <c r="D48">
        <f t="shared" si="2"/>
        <v>0.9240264754852102</v>
      </c>
    </row>
    <row r="49" spans="1:4" ht="12.75">
      <c r="A49">
        <f t="shared" si="3"/>
        <v>35</v>
      </c>
      <c r="B49">
        <f t="shared" si="0"/>
        <v>11.491977194389372</v>
      </c>
      <c r="C49">
        <f t="shared" si="1"/>
        <v>9.171329528491569</v>
      </c>
      <c r="D49">
        <f t="shared" si="2"/>
        <v>0.9512037247641869</v>
      </c>
    </row>
    <row r="50" spans="1:4" ht="12.75">
      <c r="A50">
        <f t="shared" si="3"/>
        <v>36</v>
      </c>
      <c r="B50">
        <f t="shared" si="0"/>
        <v>11.547039760823345</v>
      </c>
      <c r="C50">
        <f t="shared" si="1"/>
        <v>9.4333675150199</v>
      </c>
      <c r="D50">
        <f t="shared" si="2"/>
        <v>0.9783809740431637</v>
      </c>
    </row>
    <row r="51" spans="1:4" ht="12.75">
      <c r="A51">
        <f t="shared" si="3"/>
        <v>37</v>
      </c>
      <c r="B51">
        <f t="shared" si="0"/>
        <v>11.594856633020495</v>
      </c>
      <c r="C51">
        <f t="shared" si="1"/>
        <v>9.69540550154823</v>
      </c>
      <c r="D51">
        <f t="shared" si="2"/>
        <v>1.0055582233221405</v>
      </c>
    </row>
    <row r="52" spans="1:4" ht="12.75">
      <c r="A52">
        <f t="shared" si="3"/>
        <v>38</v>
      </c>
      <c r="B52">
        <f t="shared" si="0"/>
        <v>11.635427810980818</v>
      </c>
      <c r="C52">
        <f t="shared" si="1"/>
        <v>9.957443488076562</v>
      </c>
      <c r="D52">
        <f t="shared" si="2"/>
        <v>1.0327354726011173</v>
      </c>
    </row>
    <row r="53" spans="1:4" ht="12.75">
      <c r="A53">
        <f t="shared" si="3"/>
        <v>39</v>
      </c>
      <c r="B53">
        <f t="shared" si="0"/>
        <v>11.668753294704313</v>
      </c>
      <c r="C53">
        <f t="shared" si="1"/>
        <v>10.219481474604892</v>
      </c>
      <c r="D53">
        <f t="shared" si="2"/>
        <v>1.059912721880094</v>
      </c>
    </row>
    <row r="54" spans="1:4" ht="12.75">
      <c r="A54">
        <f t="shared" si="3"/>
        <v>40</v>
      </c>
      <c r="B54">
        <f t="shared" si="0"/>
        <v>11.694833084190986</v>
      </c>
      <c r="C54">
        <f t="shared" si="1"/>
        <v>10.481519461133223</v>
      </c>
      <c r="D54">
        <f t="shared" si="2"/>
        <v>1.087089971159071</v>
      </c>
    </row>
    <row r="55" spans="1:4" ht="12.75">
      <c r="A55">
        <f t="shared" si="3"/>
        <v>41</v>
      </c>
      <c r="B55">
        <f t="shared" si="0"/>
        <v>11.713667179440831</v>
      </c>
      <c r="C55">
        <f t="shared" si="1"/>
        <v>10.743557447661551</v>
      </c>
      <c r="D55">
        <f t="shared" si="2"/>
        <v>1.1142672204380475</v>
      </c>
    </row>
    <row r="56" spans="1:4" ht="12.75">
      <c r="A56">
        <f t="shared" si="3"/>
        <v>42</v>
      </c>
      <c r="B56">
        <f t="shared" si="0"/>
        <v>11.725255580453851</v>
      </c>
      <c r="C56">
        <f t="shared" si="1"/>
        <v>11.005595434189882</v>
      </c>
      <c r="D56">
        <f t="shared" si="2"/>
        <v>1.1414444697170243</v>
      </c>
    </row>
    <row r="57" spans="1:4" ht="12.75">
      <c r="A57">
        <f t="shared" si="3"/>
        <v>43</v>
      </c>
      <c r="B57">
        <f t="shared" si="0"/>
        <v>11.729598287230043</v>
      </c>
      <c r="C57">
        <f t="shared" si="1"/>
        <v>11.267633420718212</v>
      </c>
      <c r="D57">
        <f t="shared" si="2"/>
        <v>1.168621718996001</v>
      </c>
    </row>
    <row r="58" spans="1:4" ht="12.75">
      <c r="A58">
        <f t="shared" si="3"/>
        <v>44</v>
      </c>
      <c r="B58">
        <f t="shared" si="0"/>
        <v>11.726695299769412</v>
      </c>
      <c r="C58">
        <f t="shared" si="1"/>
        <v>11.529671407246544</v>
      </c>
      <c r="D58">
        <f t="shared" si="2"/>
        <v>1.195798968274978</v>
      </c>
    </row>
    <row r="59" spans="1:4" ht="12.75">
      <c r="A59">
        <f t="shared" si="3"/>
        <v>45</v>
      </c>
      <c r="B59">
        <f t="shared" si="0"/>
        <v>11.716546618071956</v>
      </c>
      <c r="C59">
        <f t="shared" si="1"/>
        <v>11.791709393774875</v>
      </c>
      <c r="D59">
        <f t="shared" si="2"/>
        <v>1.2229762175539547</v>
      </c>
    </row>
    <row r="60" spans="1:4" ht="12.75">
      <c r="A60">
        <f t="shared" si="3"/>
        <v>46</v>
      </c>
      <c r="B60">
        <f t="shared" si="0"/>
        <v>11.69915224213767</v>
      </c>
      <c r="C60">
        <f t="shared" si="1"/>
        <v>12.053747380303205</v>
      </c>
      <c r="D60">
        <f t="shared" si="2"/>
        <v>1.2501534668329315</v>
      </c>
    </row>
    <row r="61" spans="1:4" ht="12.75">
      <c r="A61">
        <f t="shared" si="3"/>
        <v>47</v>
      </c>
      <c r="B61">
        <f t="shared" si="0"/>
        <v>11.67451217196656</v>
      </c>
      <c r="C61">
        <f t="shared" si="1"/>
        <v>12.315785366831536</v>
      </c>
      <c r="D61">
        <f t="shared" si="2"/>
        <v>1.2773307161119083</v>
      </c>
    </row>
    <row r="62" spans="1:4" ht="12.75">
      <c r="A62">
        <f t="shared" si="3"/>
        <v>48</v>
      </c>
      <c r="B62">
        <f t="shared" si="0"/>
        <v>11.642626407558625</v>
      </c>
      <c r="C62">
        <f t="shared" si="1"/>
        <v>12.577823353359864</v>
      </c>
      <c r="D62">
        <f t="shared" si="2"/>
        <v>1.3045079653908849</v>
      </c>
    </row>
    <row r="63" spans="1:4" ht="12.75">
      <c r="A63">
        <f t="shared" si="3"/>
        <v>49</v>
      </c>
      <c r="B63">
        <f t="shared" si="0"/>
        <v>11.603494948913864</v>
      </c>
      <c r="C63">
        <f t="shared" si="1"/>
        <v>12.839861339888197</v>
      </c>
      <c r="D63">
        <f t="shared" si="2"/>
        <v>1.3316852146698617</v>
      </c>
    </row>
    <row r="64" spans="1:4" ht="12.75">
      <c r="A64">
        <f t="shared" si="3"/>
        <v>50</v>
      </c>
      <c r="B64">
        <f t="shared" si="0"/>
        <v>11.557117796032276</v>
      </c>
      <c r="C64">
        <f t="shared" si="1"/>
        <v>13.101899326416527</v>
      </c>
      <c r="D64">
        <f t="shared" si="2"/>
        <v>1.3588624639488385</v>
      </c>
    </row>
    <row r="65" spans="1:4" ht="12.75">
      <c r="A65">
        <f t="shared" si="3"/>
        <v>51</v>
      </c>
      <c r="B65">
        <f t="shared" si="0"/>
        <v>11.503494948913863</v>
      </c>
      <c r="C65">
        <f t="shared" si="1"/>
        <v>13.363937312944858</v>
      </c>
      <c r="D65">
        <f t="shared" si="2"/>
        <v>1.3860397132278153</v>
      </c>
    </row>
    <row r="66" spans="1:4" ht="12.75">
      <c r="A66">
        <f t="shared" si="3"/>
        <v>52</v>
      </c>
      <c r="B66">
        <f t="shared" si="0"/>
        <v>11.442626407558624</v>
      </c>
      <c r="C66">
        <f t="shared" si="1"/>
        <v>13.625975299473186</v>
      </c>
      <c r="D66">
        <f t="shared" si="2"/>
        <v>1.4132169625067919</v>
      </c>
    </row>
    <row r="67" spans="1:4" ht="12.75">
      <c r="A67">
        <f t="shared" si="3"/>
        <v>53</v>
      </c>
      <c r="B67">
        <f t="shared" si="0"/>
        <v>11.374512171966563</v>
      </c>
      <c r="C67">
        <f t="shared" si="1"/>
        <v>13.888013286001517</v>
      </c>
      <c r="D67">
        <f t="shared" si="2"/>
        <v>1.4403942117857687</v>
      </c>
    </row>
    <row r="68" spans="1:4" ht="12.75">
      <c r="A68">
        <f t="shared" si="3"/>
        <v>54</v>
      </c>
      <c r="B68">
        <f t="shared" si="0"/>
        <v>11.299152242137671</v>
      </c>
      <c r="C68">
        <f t="shared" si="1"/>
        <v>14.150051272529849</v>
      </c>
      <c r="D68">
        <f t="shared" si="2"/>
        <v>1.4675714610647455</v>
      </c>
    </row>
    <row r="69" spans="1:4" ht="12.75">
      <c r="A69">
        <f t="shared" si="3"/>
        <v>55</v>
      </c>
      <c r="B69">
        <f t="shared" si="0"/>
        <v>11.216546618071956</v>
      </c>
      <c r="C69">
        <f t="shared" si="1"/>
        <v>14.41208925905818</v>
      </c>
      <c r="D69">
        <f t="shared" si="2"/>
        <v>1.4947487103437223</v>
      </c>
    </row>
    <row r="70" spans="1:4" ht="12.75">
      <c r="A70">
        <f t="shared" si="3"/>
        <v>56</v>
      </c>
      <c r="B70">
        <f t="shared" si="0"/>
        <v>11.12669529976941</v>
      </c>
      <c r="C70">
        <f t="shared" si="1"/>
        <v>14.67412724558651</v>
      </c>
      <c r="D70">
        <f t="shared" si="2"/>
        <v>1.521925959622699</v>
      </c>
    </row>
    <row r="71" spans="1:4" ht="12.75">
      <c r="A71">
        <f t="shared" si="3"/>
        <v>57</v>
      </c>
      <c r="B71">
        <f t="shared" si="0"/>
        <v>11.029598287230042</v>
      </c>
      <c r="C71">
        <f t="shared" si="1"/>
        <v>14.93616523211484</v>
      </c>
      <c r="D71">
        <f t="shared" si="2"/>
        <v>1.5491032089016759</v>
      </c>
    </row>
    <row r="72" spans="1:4" ht="12.75">
      <c r="A72">
        <f t="shared" si="3"/>
        <v>58</v>
      </c>
      <c r="B72">
        <f t="shared" si="0"/>
        <v>10.925255580453852</v>
      </c>
      <c r="C72">
        <f t="shared" si="1"/>
        <v>15.19820321864317</v>
      </c>
      <c r="D72">
        <f t="shared" si="2"/>
        <v>1.5762804581806527</v>
      </c>
    </row>
    <row r="73" spans="1:4" ht="12.75">
      <c r="A73">
        <f t="shared" si="3"/>
        <v>59</v>
      </c>
      <c r="B73">
        <f t="shared" si="0"/>
        <v>10.81366717944083</v>
      </c>
      <c r="C73">
        <f t="shared" si="1"/>
        <v>15.460241205171503</v>
      </c>
      <c r="D73">
        <f t="shared" si="2"/>
        <v>1.6034577074596295</v>
      </c>
    </row>
    <row r="74" spans="1:4" ht="12.75">
      <c r="A74">
        <f t="shared" si="3"/>
        <v>60</v>
      </c>
      <c r="B74">
        <f t="shared" si="0"/>
        <v>10.694833084190988</v>
      </c>
      <c r="C74">
        <f t="shared" si="1"/>
        <v>15.722279191699833</v>
      </c>
      <c r="D74">
        <f t="shared" si="2"/>
        <v>1.6306349567386063</v>
      </c>
    </row>
    <row r="75" spans="1:4" ht="12.75">
      <c r="A75">
        <f t="shared" si="3"/>
        <v>61</v>
      </c>
      <c r="B75">
        <f t="shared" si="0"/>
        <v>10.568753294704313</v>
      </c>
      <c r="C75">
        <f t="shared" si="1"/>
        <v>15.984317178228162</v>
      </c>
      <c r="D75">
        <f t="shared" si="2"/>
        <v>1.6578122060175828</v>
      </c>
    </row>
    <row r="76" spans="1:4" ht="12.75">
      <c r="A76">
        <f t="shared" si="3"/>
        <v>62</v>
      </c>
      <c r="B76">
        <f t="shared" si="0"/>
        <v>10.435427810980817</v>
      </c>
      <c r="C76">
        <f t="shared" si="1"/>
        <v>16.246355164756494</v>
      </c>
      <c r="D76">
        <f t="shared" si="2"/>
        <v>1.6849894552965596</v>
      </c>
    </row>
    <row r="77" spans="1:4" ht="12.75">
      <c r="A77">
        <f t="shared" si="3"/>
        <v>63</v>
      </c>
      <c r="B77">
        <f t="shared" si="0"/>
        <v>10.294856633020494</v>
      </c>
      <c r="C77">
        <f t="shared" si="1"/>
        <v>16.508393151284825</v>
      </c>
      <c r="D77">
        <f t="shared" si="2"/>
        <v>1.7121667045755364</v>
      </c>
    </row>
    <row r="78" spans="1:4" ht="12.75">
      <c r="A78">
        <f t="shared" si="3"/>
        <v>64</v>
      </c>
      <c r="B78">
        <f aca="true" t="shared" si="4" ref="B78:B114">h0-0.5*g*$D78^2+v0y*$D78</f>
        <v>10.147039760823347</v>
      </c>
      <c r="C78">
        <f aca="true" t="shared" si="5" ref="C78:C114">COS(alpha)*v0*$D78</f>
        <v>16.770431137813155</v>
      </c>
      <c r="D78">
        <f t="shared" si="2"/>
        <v>1.7393439538545132</v>
      </c>
    </row>
    <row r="79" spans="1:4" ht="12.75">
      <c r="A79">
        <f t="shared" si="3"/>
        <v>65</v>
      </c>
      <c r="B79">
        <f t="shared" si="4"/>
        <v>9.99197719438937</v>
      </c>
      <c r="C79">
        <f t="shared" si="5"/>
        <v>17.032469124341485</v>
      </c>
      <c r="D79">
        <f t="shared" si="2"/>
        <v>1.76652120313349</v>
      </c>
    </row>
    <row r="80" spans="1:4" ht="12.75">
      <c r="A80">
        <f t="shared" si="3"/>
        <v>66</v>
      </c>
      <c r="B80">
        <f t="shared" si="4"/>
        <v>9.829668933718573</v>
      </c>
      <c r="C80">
        <f t="shared" si="5"/>
        <v>17.294507110869816</v>
      </c>
      <c r="D80">
        <f aca="true" t="shared" si="6" ref="D80:D114">tges*$A80/100</f>
        <v>1.7936984524124668</v>
      </c>
    </row>
    <row r="81" spans="1:4" ht="12.75">
      <c r="A81">
        <f aca="true" t="shared" si="7" ref="A81:A114">A80+1</f>
        <v>67</v>
      </c>
      <c r="B81">
        <f t="shared" si="4"/>
        <v>9.660114978810945</v>
      </c>
      <c r="C81">
        <f t="shared" si="5"/>
        <v>17.556545097398146</v>
      </c>
      <c r="D81">
        <f t="shared" si="6"/>
        <v>1.8208757016914436</v>
      </c>
    </row>
    <row r="82" spans="1:4" ht="12.75">
      <c r="A82">
        <f t="shared" si="7"/>
        <v>68</v>
      </c>
      <c r="B82">
        <f t="shared" si="4"/>
        <v>9.483315329666489</v>
      </c>
      <c r="C82">
        <f t="shared" si="5"/>
        <v>17.818583083926477</v>
      </c>
      <c r="D82">
        <f t="shared" si="6"/>
        <v>1.8480529509704204</v>
      </c>
    </row>
    <row r="83" spans="1:4" ht="12.75">
      <c r="A83">
        <f t="shared" si="7"/>
        <v>69</v>
      </c>
      <c r="B83">
        <f t="shared" si="4"/>
        <v>9.299269986285214</v>
      </c>
      <c r="C83">
        <f t="shared" si="5"/>
        <v>18.080621070454807</v>
      </c>
      <c r="D83">
        <f t="shared" si="6"/>
        <v>1.875230200249397</v>
      </c>
    </row>
    <row r="84" spans="1:4" ht="12.75">
      <c r="A84">
        <f t="shared" si="7"/>
        <v>70</v>
      </c>
      <c r="B84">
        <f t="shared" si="4"/>
        <v>9.107978948667114</v>
      </c>
      <c r="C84">
        <f t="shared" si="5"/>
        <v>18.342659056983138</v>
      </c>
      <c r="D84">
        <f t="shared" si="6"/>
        <v>1.9024074495283738</v>
      </c>
    </row>
    <row r="85" spans="1:4" ht="12.75">
      <c r="A85">
        <f t="shared" si="7"/>
        <v>71</v>
      </c>
      <c r="B85">
        <f t="shared" si="4"/>
        <v>8.909442216812185</v>
      </c>
      <c r="C85">
        <f t="shared" si="5"/>
        <v>18.604697043511468</v>
      </c>
      <c r="D85">
        <f t="shared" si="6"/>
        <v>1.9295846988073506</v>
      </c>
    </row>
    <row r="86" spans="1:4" ht="12.75">
      <c r="A86">
        <f t="shared" si="7"/>
        <v>72</v>
      </c>
      <c r="B86">
        <f t="shared" si="4"/>
        <v>8.703659790720426</v>
      </c>
      <c r="C86">
        <f t="shared" si="5"/>
        <v>18.8667350300398</v>
      </c>
      <c r="D86">
        <f t="shared" si="6"/>
        <v>1.9567619480863274</v>
      </c>
    </row>
    <row r="87" spans="1:4" ht="12.75">
      <c r="A87">
        <f t="shared" si="7"/>
        <v>73</v>
      </c>
      <c r="B87">
        <f t="shared" si="4"/>
        <v>8.49063167039185</v>
      </c>
      <c r="C87">
        <f t="shared" si="5"/>
        <v>19.12877301656813</v>
      </c>
      <c r="D87">
        <f t="shared" si="6"/>
        <v>1.9839391973653042</v>
      </c>
    </row>
    <row r="88" spans="1:4" ht="12.75">
      <c r="A88">
        <f t="shared" si="7"/>
        <v>74</v>
      </c>
      <c r="B88">
        <f t="shared" si="4"/>
        <v>8.27035785582644</v>
      </c>
      <c r="C88">
        <f t="shared" si="5"/>
        <v>19.39081100309646</v>
      </c>
      <c r="D88">
        <f t="shared" si="6"/>
        <v>2.011116446644281</v>
      </c>
    </row>
    <row r="89" spans="1:4" ht="12.75">
      <c r="A89">
        <f t="shared" si="7"/>
        <v>75</v>
      </c>
      <c r="B89">
        <f t="shared" si="4"/>
        <v>8.042838347024208</v>
      </c>
      <c r="C89">
        <f t="shared" si="5"/>
        <v>19.65284898962479</v>
      </c>
      <c r="D89">
        <f t="shared" si="6"/>
        <v>2.0382936959232576</v>
      </c>
    </row>
    <row r="90" spans="1:4" ht="12.75">
      <c r="A90">
        <f t="shared" si="7"/>
        <v>76</v>
      </c>
      <c r="B90">
        <f t="shared" si="4"/>
        <v>7.808073143985148</v>
      </c>
      <c r="C90">
        <f t="shared" si="5"/>
        <v>19.914886976153124</v>
      </c>
      <c r="D90">
        <f t="shared" si="6"/>
        <v>2.0654709452022346</v>
      </c>
    </row>
    <row r="91" spans="1:4" ht="12.75">
      <c r="A91">
        <f t="shared" si="7"/>
        <v>77</v>
      </c>
      <c r="B91">
        <f t="shared" si="4"/>
        <v>7.566062246709265</v>
      </c>
      <c r="C91">
        <f t="shared" si="5"/>
        <v>20.17692496268145</v>
      </c>
      <c r="D91">
        <f t="shared" si="6"/>
        <v>2.092648194481211</v>
      </c>
    </row>
    <row r="92" spans="1:4" ht="12.75">
      <c r="A92">
        <f t="shared" si="7"/>
        <v>78</v>
      </c>
      <c r="B92">
        <f t="shared" si="4"/>
        <v>7.31680565519655</v>
      </c>
      <c r="C92">
        <f t="shared" si="5"/>
        <v>20.438962949209785</v>
      </c>
      <c r="D92">
        <f t="shared" si="6"/>
        <v>2.119825443760188</v>
      </c>
    </row>
    <row r="93" spans="1:4" ht="12.75">
      <c r="A93">
        <f t="shared" si="7"/>
        <v>79</v>
      </c>
      <c r="B93">
        <f t="shared" si="4"/>
        <v>7.06030336944702</v>
      </c>
      <c r="C93">
        <f t="shared" si="5"/>
        <v>20.70100093573811</v>
      </c>
      <c r="D93">
        <f t="shared" si="6"/>
        <v>2.147002693039165</v>
      </c>
    </row>
    <row r="94" spans="1:4" ht="12.75">
      <c r="A94">
        <f t="shared" si="7"/>
        <v>80</v>
      </c>
      <c r="B94">
        <f t="shared" si="4"/>
        <v>6.796555389460657</v>
      </c>
      <c r="C94">
        <f t="shared" si="5"/>
        <v>20.963038922266445</v>
      </c>
      <c r="D94">
        <f t="shared" si="6"/>
        <v>2.174179942318142</v>
      </c>
    </row>
    <row r="95" spans="1:4" ht="12.75">
      <c r="A95">
        <f t="shared" si="7"/>
        <v>81</v>
      </c>
      <c r="B95">
        <f t="shared" si="4"/>
        <v>6.525561715237465</v>
      </c>
      <c r="C95">
        <f t="shared" si="5"/>
        <v>21.225076908794772</v>
      </c>
      <c r="D95">
        <f t="shared" si="6"/>
        <v>2.2013571915971184</v>
      </c>
    </row>
    <row r="96" spans="1:4" ht="12.75">
      <c r="A96">
        <f t="shared" si="7"/>
        <v>82</v>
      </c>
      <c r="B96">
        <f t="shared" si="4"/>
        <v>6.247322346777459</v>
      </c>
      <c r="C96">
        <f t="shared" si="5"/>
        <v>21.487114895323103</v>
      </c>
      <c r="D96">
        <f t="shared" si="6"/>
        <v>2.228534440876095</v>
      </c>
    </row>
    <row r="97" spans="1:4" ht="12.75">
      <c r="A97">
        <f t="shared" si="7"/>
        <v>83</v>
      </c>
      <c r="B97">
        <f t="shared" si="4"/>
        <v>5.961837284080612</v>
      </c>
      <c r="C97">
        <f t="shared" si="5"/>
        <v>21.749152881851437</v>
      </c>
      <c r="D97">
        <f t="shared" si="6"/>
        <v>2.255711690155072</v>
      </c>
    </row>
    <row r="98" spans="1:4" ht="12.75">
      <c r="A98">
        <f t="shared" si="7"/>
        <v>84</v>
      </c>
      <c r="B98">
        <f t="shared" si="4"/>
        <v>5.669106527146955</v>
      </c>
      <c r="C98">
        <f t="shared" si="5"/>
        <v>22.011190868379764</v>
      </c>
      <c r="D98">
        <f t="shared" si="6"/>
        <v>2.2828889394340486</v>
      </c>
    </row>
    <row r="99" spans="1:4" ht="12.75">
      <c r="A99">
        <f t="shared" si="7"/>
        <v>85</v>
      </c>
      <c r="B99">
        <f t="shared" si="4"/>
        <v>5.369130075976457</v>
      </c>
      <c r="C99">
        <f t="shared" si="5"/>
        <v>22.273228854908098</v>
      </c>
      <c r="D99">
        <f t="shared" si="6"/>
        <v>2.3100661887130256</v>
      </c>
    </row>
    <row r="100" spans="1:4" ht="12.75">
      <c r="A100">
        <f t="shared" si="7"/>
        <v>86</v>
      </c>
      <c r="B100">
        <f t="shared" si="4"/>
        <v>5.061907930569145</v>
      </c>
      <c r="C100">
        <f t="shared" si="5"/>
        <v>22.535266841436425</v>
      </c>
      <c r="D100">
        <f t="shared" si="6"/>
        <v>2.337243437992002</v>
      </c>
    </row>
    <row r="101" spans="1:4" ht="12.75">
      <c r="A101">
        <f t="shared" si="7"/>
        <v>87</v>
      </c>
      <c r="B101">
        <f t="shared" si="4"/>
        <v>4.7474400909249965</v>
      </c>
      <c r="C101">
        <f t="shared" si="5"/>
        <v>22.79730482796476</v>
      </c>
      <c r="D101">
        <f t="shared" si="6"/>
        <v>2.364420687270979</v>
      </c>
    </row>
    <row r="102" spans="1:4" ht="12.75">
      <c r="A102">
        <f t="shared" si="7"/>
        <v>88</v>
      </c>
      <c r="B102">
        <f t="shared" si="4"/>
        <v>4.425726557044033</v>
      </c>
      <c r="C102">
        <f t="shared" si="5"/>
        <v>23.05934281449309</v>
      </c>
      <c r="D102">
        <f t="shared" si="6"/>
        <v>2.391597936549956</v>
      </c>
    </row>
    <row r="103" spans="1:4" ht="12.75">
      <c r="A103">
        <f t="shared" si="7"/>
        <v>89</v>
      </c>
      <c r="B103">
        <f t="shared" si="4"/>
        <v>4.096767328926237</v>
      </c>
      <c r="C103">
        <f t="shared" si="5"/>
        <v>23.32138080102142</v>
      </c>
      <c r="D103">
        <f t="shared" si="6"/>
        <v>2.418775185828933</v>
      </c>
    </row>
    <row r="104" spans="1:4" ht="12.75">
      <c r="A104">
        <f t="shared" si="7"/>
        <v>90</v>
      </c>
      <c r="B104">
        <f t="shared" si="4"/>
        <v>3.760562406571619</v>
      </c>
      <c r="C104">
        <f t="shared" si="5"/>
        <v>23.58341878754975</v>
      </c>
      <c r="D104">
        <f t="shared" si="6"/>
        <v>2.4459524351079094</v>
      </c>
    </row>
    <row r="105" spans="1:4" ht="12.75">
      <c r="A105">
        <f t="shared" si="7"/>
        <v>91</v>
      </c>
      <c r="B105">
        <f t="shared" si="4"/>
        <v>3.417111789980172</v>
      </c>
      <c r="C105">
        <f t="shared" si="5"/>
        <v>23.845456774078077</v>
      </c>
      <c r="D105">
        <f t="shared" si="6"/>
        <v>2.473129684386886</v>
      </c>
    </row>
    <row r="106" spans="1:4" ht="12.75">
      <c r="A106">
        <f t="shared" si="7"/>
        <v>92</v>
      </c>
      <c r="B106">
        <f t="shared" si="4"/>
        <v>3.0664154791518996</v>
      </c>
      <c r="C106">
        <f t="shared" si="5"/>
        <v>24.10749476060641</v>
      </c>
      <c r="D106">
        <f t="shared" si="6"/>
        <v>2.500306933665863</v>
      </c>
    </row>
    <row r="107" spans="1:4" ht="12.75">
      <c r="A107">
        <f t="shared" si="7"/>
        <v>93</v>
      </c>
      <c r="B107">
        <f t="shared" si="4"/>
        <v>2.7084734740868015</v>
      </c>
      <c r="C107">
        <f t="shared" si="5"/>
        <v>24.36953274713474</v>
      </c>
      <c r="D107">
        <f t="shared" si="6"/>
        <v>2.5274841829448396</v>
      </c>
    </row>
    <row r="108" spans="1:4" ht="12.75">
      <c r="A108">
        <f t="shared" si="7"/>
        <v>94</v>
      </c>
      <c r="B108">
        <f t="shared" si="4"/>
        <v>2.343285774784878</v>
      </c>
      <c r="C108">
        <f t="shared" si="5"/>
        <v>24.63157073366307</v>
      </c>
      <c r="D108">
        <f t="shared" si="6"/>
        <v>2.5546614322238166</v>
      </c>
    </row>
    <row r="109" spans="1:4" ht="12.75">
      <c r="A109">
        <f t="shared" si="7"/>
        <v>95</v>
      </c>
      <c r="B109">
        <f t="shared" si="4"/>
        <v>1.9708523812461323</v>
      </c>
      <c r="C109">
        <f t="shared" si="5"/>
        <v>24.893608720191402</v>
      </c>
      <c r="D109">
        <f t="shared" si="6"/>
        <v>2.581838681502793</v>
      </c>
    </row>
    <row r="110" spans="1:4" ht="12.75">
      <c r="A110">
        <f t="shared" si="7"/>
        <v>96</v>
      </c>
      <c r="B110">
        <f t="shared" si="4"/>
        <v>1.5911732934705576</v>
      </c>
      <c r="C110">
        <f t="shared" si="5"/>
        <v>25.15564670671973</v>
      </c>
      <c r="D110">
        <f t="shared" si="6"/>
        <v>2.6090159307817697</v>
      </c>
    </row>
    <row r="111" spans="1:4" ht="12.75">
      <c r="A111">
        <f t="shared" si="7"/>
        <v>97</v>
      </c>
      <c r="B111">
        <f t="shared" si="4"/>
        <v>1.2042485114581574</v>
      </c>
      <c r="C111">
        <f t="shared" si="5"/>
        <v>25.41768469324806</v>
      </c>
      <c r="D111">
        <f t="shared" si="6"/>
        <v>2.6361931800607463</v>
      </c>
    </row>
    <row r="112" spans="1:4" ht="12.75">
      <c r="A112">
        <f t="shared" si="7"/>
        <v>98</v>
      </c>
      <c r="B112">
        <f t="shared" si="4"/>
        <v>0.8100780352089316</v>
      </c>
      <c r="C112">
        <f t="shared" si="5"/>
        <v>25.679722679776393</v>
      </c>
      <c r="D112">
        <f t="shared" si="6"/>
        <v>2.6633704293397233</v>
      </c>
    </row>
    <row r="113" spans="1:4" ht="12.75">
      <c r="A113">
        <f t="shared" si="7"/>
        <v>99</v>
      </c>
      <c r="B113">
        <f t="shared" si="4"/>
        <v>0.40866186472288035</v>
      </c>
      <c r="C113">
        <f t="shared" si="5"/>
        <v>25.94176066630472</v>
      </c>
      <c r="D113">
        <f t="shared" si="6"/>
        <v>2.6905476786187</v>
      </c>
    </row>
    <row r="114" spans="1:4" ht="12.75">
      <c r="A114">
        <f t="shared" si="7"/>
        <v>100</v>
      </c>
      <c r="B114">
        <f t="shared" si="4"/>
        <v>0</v>
      </c>
      <c r="C114">
        <f t="shared" si="5"/>
        <v>26.203798652833054</v>
      </c>
      <c r="D114">
        <f t="shared" si="6"/>
        <v>2.717724927897677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marc</cp:lastModifiedBy>
  <dcterms:created xsi:type="dcterms:W3CDTF">2006-12-18T20:16:42Z</dcterms:created>
  <dcterms:modified xsi:type="dcterms:W3CDTF">2007-01-04T21:28:24Z</dcterms:modified>
  <cp:category/>
  <cp:version/>
  <cp:contentType/>
  <cp:contentStatus/>
</cp:coreProperties>
</file>