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0380" windowHeight="11892" activeTab="0"/>
  </bookViews>
  <sheets>
    <sheet name="Tabelle1" sheetId="1" r:id="rId1"/>
    <sheet name="Tabelle2" sheetId="2" r:id="rId2"/>
    <sheet name="Tabelle3" sheetId="3" r:id="rId3"/>
  </sheets>
  <definedNames>
    <definedName name="a">'Tabelle1'!$C$3</definedName>
    <definedName name="b">'Tabelle1'!$C$4</definedName>
    <definedName name="phi">'Tabelle1'!$F$5</definedName>
    <definedName name="r">'Tabelle1'!$F$3</definedName>
    <definedName name="rho">'Tabelle1'!$C$2</definedName>
    <definedName name="t">'Tabelle1'!$E$3</definedName>
  </definedNames>
  <calcPr fullCalcOnLoad="1"/>
</workbook>
</file>

<file path=xl/sharedStrings.xml><?xml version="1.0" encoding="utf-8"?>
<sst xmlns="http://schemas.openxmlformats.org/spreadsheetml/2006/main" count="23" uniqueCount="23">
  <si>
    <t>Stabilität des schwimmenden Balkens</t>
  </si>
  <si>
    <t>Höhe  a</t>
  </si>
  <si>
    <t>Breite  b</t>
  </si>
  <si>
    <t>Balkenquerschnitt (A,B,C,D)</t>
  </si>
  <si>
    <t>Dichte rho</t>
  </si>
  <si>
    <t>(S,P)= t</t>
  </si>
  <si>
    <t>xA</t>
  </si>
  <si>
    <t>yA</t>
  </si>
  <si>
    <t>xB</t>
  </si>
  <si>
    <t>yB</t>
  </si>
  <si>
    <t>alpha°</t>
  </si>
  <si>
    <t>xW1</t>
  </si>
  <si>
    <t>xW2</t>
  </si>
  <si>
    <t>xS1</t>
  </si>
  <si>
    <t>AS1</t>
  </si>
  <si>
    <t>xS2</t>
  </si>
  <si>
    <t>AS2</t>
  </si>
  <si>
    <t>Wasserlinie (W1,W2)</t>
  </si>
  <si>
    <t>r</t>
  </si>
  <si>
    <t>yW</t>
  </si>
  <si>
    <t>xW1-xW2=b</t>
  </si>
  <si>
    <t>phi°</t>
  </si>
  <si>
    <t>Moment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</si>
</sst>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000000"/>
    <numFmt numFmtId="167" formatCode="0.000000"/>
    <numFmt numFmtId="168" formatCode="0.00000"/>
    <numFmt numFmtId="169" formatCode="0.0"/>
    <numFmt numFmtId="170" formatCode="0.00_ ;[Red]\-0.00\ "/>
  </numFmts>
  <fonts count="4">
    <font>
      <sz val="10"/>
      <name val="Arial"/>
      <family val="0"/>
    </font>
    <font>
      <b/>
      <sz val="10"/>
      <name val="Arial"/>
      <family val="2"/>
    </font>
    <font>
      <sz val="10.25"/>
      <name val="Arial"/>
      <family val="0"/>
    </font>
    <font>
      <b/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2" fontId="1" fillId="0" borderId="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7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Tabelle1!$M$8:$M$9</c:f>
              <c:strCache>
                <c:ptCount val="1"/>
                <c:pt idx="0">
                  <c:v>Moment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Tabelle1!$A$9:$A$59</c:f>
              <c:numCache>
                <c:ptCount val="51"/>
                <c:pt idx="0">
                  <c:v>-45</c:v>
                </c:pt>
                <c:pt idx="1">
                  <c:v>-43</c:v>
                </c:pt>
                <c:pt idx="2">
                  <c:v>-41</c:v>
                </c:pt>
                <c:pt idx="3">
                  <c:v>-39</c:v>
                </c:pt>
                <c:pt idx="4">
                  <c:v>-37</c:v>
                </c:pt>
                <c:pt idx="5">
                  <c:v>-35</c:v>
                </c:pt>
                <c:pt idx="6">
                  <c:v>-33</c:v>
                </c:pt>
                <c:pt idx="7">
                  <c:v>-31</c:v>
                </c:pt>
                <c:pt idx="8">
                  <c:v>-29</c:v>
                </c:pt>
                <c:pt idx="9">
                  <c:v>-27</c:v>
                </c:pt>
                <c:pt idx="10">
                  <c:v>-25</c:v>
                </c:pt>
                <c:pt idx="11">
                  <c:v>-23</c:v>
                </c:pt>
                <c:pt idx="12">
                  <c:v>-21</c:v>
                </c:pt>
                <c:pt idx="13">
                  <c:v>-19</c:v>
                </c:pt>
                <c:pt idx="14">
                  <c:v>-17</c:v>
                </c:pt>
                <c:pt idx="15">
                  <c:v>-15</c:v>
                </c:pt>
                <c:pt idx="16">
                  <c:v>-13</c:v>
                </c:pt>
                <c:pt idx="17">
                  <c:v>-11</c:v>
                </c:pt>
                <c:pt idx="18">
                  <c:v>-9</c:v>
                </c:pt>
                <c:pt idx="19">
                  <c:v>-7</c:v>
                </c:pt>
                <c:pt idx="20">
                  <c:v>-5</c:v>
                </c:pt>
                <c:pt idx="21">
                  <c:v>-4</c:v>
                </c:pt>
                <c:pt idx="22">
                  <c:v>-3</c:v>
                </c:pt>
                <c:pt idx="23">
                  <c:v>-2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7</c:v>
                </c:pt>
                <c:pt idx="32">
                  <c:v>9</c:v>
                </c:pt>
                <c:pt idx="33">
                  <c:v>11</c:v>
                </c:pt>
                <c:pt idx="34">
                  <c:v>13</c:v>
                </c:pt>
                <c:pt idx="35">
                  <c:v>15</c:v>
                </c:pt>
                <c:pt idx="36">
                  <c:v>17</c:v>
                </c:pt>
                <c:pt idx="37">
                  <c:v>19</c:v>
                </c:pt>
                <c:pt idx="38">
                  <c:v>21</c:v>
                </c:pt>
                <c:pt idx="39">
                  <c:v>23</c:v>
                </c:pt>
                <c:pt idx="40">
                  <c:v>25</c:v>
                </c:pt>
                <c:pt idx="41">
                  <c:v>27</c:v>
                </c:pt>
                <c:pt idx="42">
                  <c:v>29</c:v>
                </c:pt>
                <c:pt idx="43">
                  <c:v>31</c:v>
                </c:pt>
                <c:pt idx="44">
                  <c:v>33</c:v>
                </c:pt>
                <c:pt idx="45">
                  <c:v>35</c:v>
                </c:pt>
                <c:pt idx="46">
                  <c:v>37</c:v>
                </c:pt>
                <c:pt idx="47">
                  <c:v>39</c:v>
                </c:pt>
                <c:pt idx="48">
                  <c:v>41</c:v>
                </c:pt>
                <c:pt idx="49">
                  <c:v>43</c:v>
                </c:pt>
                <c:pt idx="50">
                  <c:v>45</c:v>
                </c:pt>
              </c:numCache>
            </c:numRef>
          </c:xVal>
          <c:yVal>
            <c:numRef>
              <c:f>Tabelle1!$M$9:$M$59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0.007160651920125882</c:v>
                </c:pt>
                <c:pt idx="12">
                  <c:v>0.002646140845707301</c:v>
                </c:pt>
                <c:pt idx="13">
                  <c:v>-0.0007204274921321918</c:v>
                </c:pt>
                <c:pt idx="14">
                  <c:v>-0.0030921962825011806</c:v>
                </c:pt>
                <c:pt idx="15">
                  <c:v>-0.004607257688432509</c:v>
                </c:pt>
                <c:pt idx="16">
                  <c:v>-0.005391317812240504</c:v>
                </c:pt>
                <c:pt idx="17">
                  <c:v>-0.005559938502846584</c:v>
                </c:pt>
                <c:pt idx="18">
                  <c:v>-0.005220445922408279</c:v>
                </c:pt>
                <c:pt idx="19">
                  <c:v>-0.004473577891715097</c:v>
                </c:pt>
                <c:pt idx="20">
                  <c:v>-0.0034149285773957816</c:v>
                </c:pt>
                <c:pt idx="21">
                  <c:v>-0.0027974727218239015</c:v>
                </c:pt>
                <c:pt idx="22">
                  <c:v>-0.0021362390251202235</c:v>
                </c:pt>
                <c:pt idx="23">
                  <c:v>-0.0014422861473174509</c:v>
                </c:pt>
                <c:pt idx="24">
                  <c:v>-0.0007265746330389344</c:v>
                </c:pt>
                <c:pt idx="25">
                  <c:v>0</c:v>
                </c:pt>
                <c:pt idx="26">
                  <c:v>0.0007265746330388234</c:v>
                </c:pt>
                <c:pt idx="27">
                  <c:v>0.0014422861473170068</c:v>
                </c:pt>
                <c:pt idx="28">
                  <c:v>0.002136239025119835</c:v>
                </c:pt>
                <c:pt idx="29">
                  <c:v>0.002797472721823957</c:v>
                </c:pt>
                <c:pt idx="30">
                  <c:v>0.0034149285773955596</c:v>
                </c:pt>
                <c:pt idx="31">
                  <c:v>0.004473577891715208</c:v>
                </c:pt>
                <c:pt idx="32">
                  <c:v>0.005220445922407668</c:v>
                </c:pt>
                <c:pt idx="33">
                  <c:v>0.0055599385028457515</c:v>
                </c:pt>
                <c:pt idx="34">
                  <c:v>0.005391317812240337</c:v>
                </c:pt>
                <c:pt idx="35">
                  <c:v>0.004607257688431732</c:v>
                </c:pt>
                <c:pt idx="36">
                  <c:v>0.003092196282501236</c:v>
                </c:pt>
                <c:pt idx="37">
                  <c:v>0.0007204274921318587</c:v>
                </c:pt>
                <c:pt idx="38">
                  <c:v>-0.0026461408457074675</c:v>
                </c:pt>
                <c:pt idx="39">
                  <c:v>-0.007160651920126604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1"/>
        </c:ser>
        <c:axId val="35892231"/>
        <c:axId val="54594624"/>
      </c:scatterChart>
      <c:valAx>
        <c:axId val="35892231"/>
        <c:scaling>
          <c:orientation val="minMax"/>
          <c:max val="45"/>
          <c:min val="-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Grad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94624"/>
        <c:crosses val="autoZero"/>
        <c:crossBetween val="midCat"/>
        <c:dispUnits/>
        <c:majorUnit val="5"/>
        <c:minorUnit val="4"/>
      </c:valAx>
      <c:valAx>
        <c:axId val="54594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Derehmoment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8922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5</xdr:row>
      <xdr:rowOff>95250</xdr:rowOff>
    </xdr:from>
    <xdr:to>
      <xdr:col>12</xdr:col>
      <xdr:colOff>390525</xdr:colOff>
      <xdr:row>7</xdr:row>
      <xdr:rowOff>47625</xdr:rowOff>
    </xdr:to>
    <xdr:sp>
      <xdr:nvSpPr>
        <xdr:cNvPr id="1" name="AutoShape 4"/>
        <xdr:cNvSpPr>
          <a:spLocks/>
        </xdr:cNvSpPr>
      </xdr:nvSpPr>
      <xdr:spPr>
        <a:xfrm flipH="1">
          <a:off x="5924550" y="904875"/>
          <a:ext cx="257175" cy="276225"/>
        </a:xfrm>
        <a:prstGeom prst="circular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3</xdr:row>
      <xdr:rowOff>133350</xdr:rowOff>
    </xdr:from>
    <xdr:to>
      <xdr:col>12</xdr:col>
      <xdr:colOff>390525</xdr:colOff>
      <xdr:row>5</xdr:row>
      <xdr:rowOff>85725</xdr:rowOff>
    </xdr:to>
    <xdr:sp>
      <xdr:nvSpPr>
        <xdr:cNvPr id="2" name="AutoShape 5"/>
        <xdr:cNvSpPr>
          <a:spLocks/>
        </xdr:cNvSpPr>
      </xdr:nvSpPr>
      <xdr:spPr>
        <a:xfrm>
          <a:off x="5905500" y="619125"/>
          <a:ext cx="276225" cy="276225"/>
        </a:xfrm>
        <a:prstGeom prst="circular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10</xdr:row>
      <xdr:rowOff>28575</xdr:rowOff>
    </xdr:from>
    <xdr:to>
      <xdr:col>12</xdr:col>
      <xdr:colOff>123825</xdr:colOff>
      <xdr:row>32</xdr:row>
      <xdr:rowOff>47625</xdr:rowOff>
    </xdr:to>
    <xdr:graphicFrame>
      <xdr:nvGraphicFramePr>
        <xdr:cNvPr id="3" name="Chart 6"/>
        <xdr:cNvGraphicFramePr/>
      </xdr:nvGraphicFramePr>
      <xdr:xfrm>
        <a:off x="1390650" y="1647825"/>
        <a:ext cx="45243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workbookViewId="0" topLeftCell="A2">
      <selection activeCell="C3" sqref="C3"/>
    </sheetView>
  </sheetViews>
  <sheetFormatPr defaultColWidth="11.421875" defaultRowHeight="12.75"/>
  <cols>
    <col min="1" max="1" width="8.28125" style="0" customWidth="1"/>
    <col min="2" max="2" width="7.8515625" style="0" customWidth="1"/>
    <col min="3" max="3" width="6.140625" style="0" customWidth="1"/>
    <col min="4" max="4" width="5.57421875" style="0" customWidth="1"/>
    <col min="5" max="5" width="7.28125" style="0" customWidth="1"/>
    <col min="6" max="6" width="9.00390625" style="0" customWidth="1"/>
    <col min="7" max="7" width="7.00390625" style="0" customWidth="1"/>
    <col min="8" max="8" width="6.57421875" style="0" customWidth="1"/>
    <col min="9" max="9" width="9.57421875" style="0" customWidth="1"/>
    <col min="10" max="10" width="6.7109375" style="0" customWidth="1"/>
    <col min="11" max="12" width="6.421875" style="0" customWidth="1"/>
    <col min="13" max="13" width="8.8515625" style="1" customWidth="1"/>
  </cols>
  <sheetData>
    <row r="1" spans="1:8" ht="12.75">
      <c r="A1" s="1" t="s">
        <v>0</v>
      </c>
      <c r="G1" t="s">
        <v>3</v>
      </c>
      <c r="H1" s="2"/>
    </row>
    <row r="2" spans="2:7" ht="12.75">
      <c r="B2" s="2" t="s">
        <v>4</v>
      </c>
      <c r="C2" s="3">
        <v>0.77</v>
      </c>
      <c r="E2" s="2" t="s">
        <v>5</v>
      </c>
      <c r="F2" s="2" t="s">
        <v>18</v>
      </c>
      <c r="G2" t="s">
        <v>17</v>
      </c>
    </row>
    <row r="3" spans="1:6" ht="12.75">
      <c r="A3" s="2"/>
      <c r="B3" s="2" t="s">
        <v>1</v>
      </c>
      <c r="C3" s="3">
        <v>2</v>
      </c>
      <c r="E3" s="1">
        <f>-a/2+a*rho</f>
        <v>0.54</v>
      </c>
      <c r="F3" s="6">
        <f>SQRT(a^2+b^2)/2</f>
        <v>1.4142135623730951</v>
      </c>
    </row>
    <row r="4" spans="2:6" ht="12.75">
      <c r="B4" s="2" t="s">
        <v>2</v>
      </c>
      <c r="C4" s="3">
        <v>2</v>
      </c>
      <c r="F4" s="4" t="s">
        <v>21</v>
      </c>
    </row>
    <row r="5" ht="12.75">
      <c r="F5" s="11">
        <f>ATAN(a/b)*180/PI()</f>
        <v>45</v>
      </c>
    </row>
    <row r="8" spans="1:14" s="4" customFormat="1" ht="12.75">
      <c r="A8" s="2" t="s">
        <v>10</v>
      </c>
      <c r="B8" s="4" t="s">
        <v>6</v>
      </c>
      <c r="C8" s="4" t="s">
        <v>7</v>
      </c>
      <c r="D8" s="4" t="s">
        <v>8</v>
      </c>
      <c r="E8" s="4" t="s">
        <v>9</v>
      </c>
      <c r="F8" s="4" t="s">
        <v>11</v>
      </c>
      <c r="G8" s="4" t="s">
        <v>19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2" t="s">
        <v>22</v>
      </c>
      <c r="N8" s="4" t="s">
        <v>20</v>
      </c>
    </row>
    <row r="9" spans="1:17" ht="12.75">
      <c r="A9" s="1">
        <v>-45</v>
      </c>
      <c r="B9" s="5">
        <f>r*COS((A9+180+phi)*PI()/180)</f>
        <v>-1.4142135623730951</v>
      </c>
      <c r="C9" s="5">
        <f>r*SIN((A9+180+phi)*PI()/180)</f>
        <v>1.732621560852213E-16</v>
      </c>
      <c r="D9" s="5">
        <f>r*COS((A9+-phi)*PI()/180)</f>
        <v>8.663107804261064E-17</v>
      </c>
      <c r="E9" s="5">
        <f>r*SIN((A9-phi)*PI()/180)</f>
        <v>-1.4142135623730951</v>
      </c>
      <c r="F9" s="5">
        <f>(-b/2)/COS(A9*PI()/180)-t*SIN(A9*PI()/180)</f>
        <v>-1.0323759005323594</v>
      </c>
      <c r="G9" s="5">
        <f aca="true" t="shared" si="0" ref="G9:G30">t*COS(A9*PI()/180)</f>
        <v>0.3818376618407357</v>
      </c>
      <c r="H9" s="5">
        <f>(+b/2)/COS(A9*PI()/180)-t*SIN(A9*PI()/180)</f>
        <v>1.7960512242138305</v>
      </c>
      <c r="I9" s="5">
        <f aca="true" t="shared" si="1" ref="I9:I39">(1/3)*(B9+F9+H9)</f>
        <v>-0.21684607956387475</v>
      </c>
      <c r="J9" s="5">
        <f>(b/2)*SQRT((F9-B9)^2+(G9-C9)^2)</f>
        <v>0.5399999999999999</v>
      </c>
      <c r="K9" s="5">
        <f aca="true" t="shared" si="2" ref="K9:K39">(1/3)*(B9+D9+H9)</f>
        <v>0.12727922061357844</v>
      </c>
      <c r="L9" s="5">
        <f>(b/2)*SQRT((H9-D9)^2+(G9-E9)^2)</f>
        <v>2.54</v>
      </c>
      <c r="M9" s="12" t="str">
        <f>IF(-C9&lt;G9," ",IF(-E9&lt;G9," ",IF(C9&gt;G9," ",IF(E9&gt;G9," ",I9*J9+K9*L9))))</f>
        <v> </v>
      </c>
      <c r="N9" s="5">
        <f>(F9-H9)*COS(A9*PI()/180)+b</f>
        <v>0</v>
      </c>
      <c r="O9" s="5"/>
      <c r="P9" s="5"/>
      <c r="Q9" s="5"/>
    </row>
    <row r="10" spans="1:17" ht="12.75">
      <c r="A10" s="1">
        <f aca="true" t="shared" si="3" ref="A10:A29">A9+2</f>
        <v>-43</v>
      </c>
      <c r="B10" s="5">
        <f aca="true" t="shared" si="4" ref="B10:B59">r*COS((A10+180+phi)*PI()/180)</f>
        <v>-1.413352061681669</v>
      </c>
      <c r="C10" s="5">
        <f aca="true" t="shared" si="5" ref="C10:C59">r*SIN((A10+180+phi)*PI()/180)</f>
        <v>-0.049355341556671886</v>
      </c>
      <c r="D10" s="5">
        <f aca="true" t="shared" si="6" ref="D10:D59">r*COS((A10+-phi)*PI()/180)</f>
        <v>0.04935534155667214</v>
      </c>
      <c r="E10" s="5">
        <f aca="true" t="shared" si="7" ref="E10:E59">r*SIN((A10-phi)*PI()/180)</f>
        <v>-1.413352061681669</v>
      </c>
      <c r="F10" s="5">
        <f aca="true" t="shared" si="8" ref="F10:F30">(-b/2)/COS(A10*PI()/180)-t*SIN(A10*PI()/180)</f>
        <v>-0.9990483466648459</v>
      </c>
      <c r="G10" s="5">
        <f t="shared" si="0"/>
        <v>0.3949309988743521</v>
      </c>
      <c r="H10" s="5">
        <f aca="true" t="shared" si="9" ref="H10:H30">(+b/2)/COS(A10*PI()/180)-t*SIN(A10*PI()/180)</f>
        <v>1.7356065755323442</v>
      </c>
      <c r="I10" s="5">
        <f t="shared" si="1"/>
        <v>-0.22559794427139016</v>
      </c>
      <c r="J10" s="5">
        <f aca="true" t="shared" si="10" ref="J10:J30">(b/2)*SQRT((F10-B10)^2+(G10-C10)^2)</f>
        <v>0.6074849138623385</v>
      </c>
      <c r="K10" s="5">
        <f t="shared" si="2"/>
        <v>0.12386995180244909</v>
      </c>
      <c r="L10" s="5">
        <f aca="true" t="shared" si="11" ref="L10:L39">(b/2)*SQRT((H10-D10)^2+(G10-E10)^2)</f>
        <v>2.4725150861376615</v>
      </c>
      <c r="M10" s="12" t="str">
        <f aca="true" t="shared" si="12" ref="M10:M59">IF(-C10&lt;G10," ",IF(-E10&lt;G10," ",IF(C10&gt;G10," ",IF(E10&gt;G10," ",I10*J10+K10*L10))))</f>
        <v> </v>
      </c>
      <c r="N10" s="5">
        <f aca="true" t="shared" si="13" ref="N10:N39">(F10-H10)*COS(A10*PI()/180)+b</f>
        <v>0</v>
      </c>
      <c r="O10" s="5"/>
      <c r="P10" s="5"/>
      <c r="Q10" s="5"/>
    </row>
    <row r="11" spans="1:17" ht="12.75">
      <c r="A11" s="1">
        <f t="shared" si="3"/>
        <v>-41</v>
      </c>
      <c r="B11" s="5">
        <f t="shared" si="4"/>
        <v>-1.4107686092132794</v>
      </c>
      <c r="C11" s="5">
        <f t="shared" si="5"/>
        <v>-0.09865055123226406</v>
      </c>
      <c r="D11" s="5">
        <f t="shared" si="6"/>
        <v>0.09865055123226493</v>
      </c>
      <c r="E11" s="5">
        <f t="shared" si="7"/>
        <v>-1.4107686092132794</v>
      </c>
      <c r="F11" s="5">
        <f t="shared" si="8"/>
        <v>-0.9707411176939371</v>
      </c>
      <c r="G11" s="5">
        <f t="shared" si="0"/>
        <v>0.407543173320297</v>
      </c>
      <c r="H11" s="5">
        <f t="shared" si="9"/>
        <v>1.679284869003685</v>
      </c>
      <c r="I11" s="5">
        <f t="shared" si="1"/>
        <v>-0.2340749526345105</v>
      </c>
      <c r="J11" s="5">
        <f t="shared" si="10"/>
        <v>0.6707132621837733</v>
      </c>
      <c r="K11" s="5">
        <f t="shared" si="2"/>
        <v>0.12238893700755682</v>
      </c>
      <c r="L11" s="5">
        <f t="shared" si="11"/>
        <v>2.4092867378162266</v>
      </c>
      <c r="M11" s="12" t="str">
        <f t="shared" si="12"/>
        <v> </v>
      </c>
      <c r="N11" s="5">
        <f t="shared" si="13"/>
        <v>0</v>
      </c>
      <c r="O11" s="5"/>
      <c r="P11" s="5"/>
      <c r="Q11" s="5"/>
    </row>
    <row r="12" spans="1:17" ht="12.75">
      <c r="A12" s="1">
        <f t="shared" si="3"/>
        <v>-39</v>
      </c>
      <c r="B12" s="5">
        <f t="shared" si="4"/>
        <v>-1.4064663525068086</v>
      </c>
      <c r="C12" s="5">
        <f t="shared" si="5"/>
        <v>-0.14782557040713284</v>
      </c>
      <c r="D12" s="5">
        <f t="shared" si="6"/>
        <v>0.14782557040713343</v>
      </c>
      <c r="E12" s="5">
        <f t="shared" si="7"/>
        <v>-1.4064663525068084</v>
      </c>
      <c r="F12" s="5">
        <f t="shared" si="8"/>
        <v>-0.946926554726255</v>
      </c>
      <c r="G12" s="5">
        <f t="shared" si="0"/>
        <v>0.4196588191867643</v>
      </c>
      <c r="H12" s="5">
        <f t="shared" si="9"/>
        <v>1.6265925770600793</v>
      </c>
      <c r="I12" s="5">
        <f t="shared" si="1"/>
        <v>-0.24226677672432811</v>
      </c>
      <c r="J12" s="5">
        <f t="shared" si="10"/>
        <v>0.7302159668049927</v>
      </c>
      <c r="K12" s="5">
        <f t="shared" si="2"/>
        <v>0.1226505983201347</v>
      </c>
      <c r="L12" s="5">
        <f t="shared" si="11"/>
        <v>2.349784033195007</v>
      </c>
      <c r="M12" s="12" t="str">
        <f t="shared" si="12"/>
        <v> </v>
      </c>
      <c r="N12" s="5">
        <f t="shared" si="13"/>
        <v>0</v>
      </c>
      <c r="O12" s="5"/>
      <c r="P12" s="5"/>
      <c r="Q12" s="5"/>
    </row>
    <row r="13" spans="1:17" ht="12.75">
      <c r="A13" s="1">
        <f t="shared" si="3"/>
        <v>-37</v>
      </c>
      <c r="B13" s="5">
        <f t="shared" si="4"/>
        <v>-1.400450533199341</v>
      </c>
      <c r="C13" s="5">
        <f t="shared" si="5"/>
        <v>-0.1968204868952447</v>
      </c>
      <c r="D13" s="5">
        <f t="shared" si="6"/>
        <v>0.19682048689524492</v>
      </c>
      <c r="E13" s="5">
        <f t="shared" si="7"/>
        <v>-1.400450533199341</v>
      </c>
      <c r="F13" s="5">
        <f t="shared" si="8"/>
        <v>-0.9271555456541196</v>
      </c>
      <c r="G13" s="5">
        <f t="shared" si="0"/>
        <v>0.43126317542553816</v>
      </c>
      <c r="H13" s="5">
        <f t="shared" si="9"/>
        <v>1.5771157706583319</v>
      </c>
      <c r="I13" s="5">
        <f t="shared" si="1"/>
        <v>-0.250163436065043</v>
      </c>
      <c r="J13" s="5">
        <f t="shared" si="10"/>
        <v>0.786445949897206</v>
      </c>
      <c r="K13" s="5">
        <f t="shared" si="2"/>
        <v>0.12449524145141191</v>
      </c>
      <c r="L13" s="5">
        <f t="shared" si="11"/>
        <v>2.293554050102794</v>
      </c>
      <c r="M13" s="12" t="str">
        <f t="shared" si="12"/>
        <v> </v>
      </c>
      <c r="N13" s="5">
        <f t="shared" si="13"/>
        <v>0</v>
      </c>
      <c r="O13" s="5"/>
      <c r="P13" s="5"/>
      <c r="Q13" s="5"/>
    </row>
    <row r="14" spans="1:17" ht="12.75">
      <c r="A14" s="1">
        <f t="shared" si="3"/>
        <v>-35</v>
      </c>
      <c r="B14" s="5">
        <f t="shared" si="4"/>
        <v>-1.392728480640038</v>
      </c>
      <c r="C14" s="5">
        <f t="shared" si="5"/>
        <v>-0.2455756079379459</v>
      </c>
      <c r="D14" s="5">
        <f t="shared" si="6"/>
        <v>0.2455756079379458</v>
      </c>
      <c r="E14" s="5">
        <f t="shared" si="7"/>
        <v>-1.392728480640038</v>
      </c>
      <c r="F14" s="5">
        <f t="shared" si="8"/>
        <v>-0.9110433131318911</v>
      </c>
      <c r="G14" s="5">
        <f t="shared" si="0"/>
        <v>0.4423421039160556</v>
      </c>
      <c r="H14" s="5">
        <f t="shared" si="9"/>
        <v>1.530505864391021</v>
      </c>
      <c r="I14" s="5">
        <f t="shared" si="1"/>
        <v>-0.2577553097936361</v>
      </c>
      <c r="J14" s="5">
        <f t="shared" si="10"/>
        <v>0.8397924617902904</v>
      </c>
      <c r="K14" s="5">
        <f t="shared" si="2"/>
        <v>0.12778433056297628</v>
      </c>
      <c r="L14" s="5">
        <f t="shared" si="11"/>
        <v>2.24020753820971</v>
      </c>
      <c r="M14" s="12" t="str">
        <f t="shared" si="12"/>
        <v> </v>
      </c>
      <c r="N14" s="5">
        <f t="shared" si="13"/>
        <v>0</v>
      </c>
      <c r="O14" s="5"/>
      <c r="P14" s="5"/>
      <c r="Q14" s="5"/>
    </row>
    <row r="15" spans="1:17" ht="12.75">
      <c r="A15" s="1">
        <f t="shared" si="3"/>
        <v>-33</v>
      </c>
      <c r="B15" s="5">
        <f t="shared" si="4"/>
        <v>-1.3833096029604512</v>
      </c>
      <c r="C15" s="5">
        <f t="shared" si="5"/>
        <v>-0.2940315329303966</v>
      </c>
      <c r="D15" s="5">
        <f t="shared" si="6"/>
        <v>0.29403153293039713</v>
      </c>
      <c r="E15" s="5">
        <f t="shared" si="7"/>
        <v>-1.383309602960451</v>
      </c>
      <c r="F15" s="5">
        <f t="shared" si="8"/>
        <v>-0.8982582139278327</v>
      </c>
      <c r="G15" s="5">
        <f t="shared" si="0"/>
        <v>0.45288210669052903</v>
      </c>
      <c r="H15" s="5">
        <f t="shared" si="9"/>
        <v>1.486468371744062</v>
      </c>
      <c r="I15" s="5">
        <f t="shared" si="1"/>
        <v>-0.2650331483814073</v>
      </c>
      <c r="J15" s="5">
        <f t="shared" si="10"/>
        <v>0.8905924068024893</v>
      </c>
      <c r="K15" s="5">
        <f t="shared" si="2"/>
        <v>0.13239676723800264</v>
      </c>
      <c r="L15" s="5">
        <f t="shared" si="11"/>
        <v>2.1894075931975108</v>
      </c>
      <c r="M15" s="12" t="str">
        <f t="shared" si="12"/>
        <v> </v>
      </c>
      <c r="N15" s="5">
        <f t="shared" si="13"/>
        <v>0</v>
      </c>
      <c r="O15" s="5"/>
      <c r="P15" s="5"/>
      <c r="Q15" s="5"/>
    </row>
    <row r="16" spans="1:17" ht="12.75">
      <c r="A16" s="1">
        <f t="shared" si="3"/>
        <v>-31</v>
      </c>
      <c r="B16" s="5">
        <f t="shared" si="4"/>
        <v>-1.3722053756121666</v>
      </c>
      <c r="C16" s="5">
        <f t="shared" si="5"/>
        <v>-0.3421292257920578</v>
      </c>
      <c r="D16" s="5">
        <f t="shared" si="6"/>
        <v>0.34212922579205834</v>
      </c>
      <c r="E16" s="5">
        <f t="shared" si="7"/>
        <v>-1.3722053756121666</v>
      </c>
      <c r="F16" s="5">
        <f t="shared" si="8"/>
        <v>-0.8885128367639012</v>
      </c>
      <c r="G16" s="5">
        <f t="shared" si="0"/>
        <v>0.4628703423791407</v>
      </c>
      <c r="H16" s="5">
        <f t="shared" si="9"/>
        <v>1.4447539576667596</v>
      </c>
      <c r="I16" s="5">
        <f t="shared" si="1"/>
        <v>-0.27198808490310267</v>
      </c>
      <c r="J16" s="5">
        <f t="shared" si="10"/>
        <v>0.9391393809724395</v>
      </c>
      <c r="K16" s="5">
        <f t="shared" si="2"/>
        <v>0.13822593594888377</v>
      </c>
      <c r="L16" s="5">
        <f t="shared" si="11"/>
        <v>2.1408606190275603</v>
      </c>
      <c r="M16" s="12" t="str">
        <f t="shared" si="12"/>
        <v> </v>
      </c>
      <c r="N16" s="5">
        <f t="shared" si="13"/>
        <v>0</v>
      </c>
      <c r="O16" s="5"/>
      <c r="P16" s="5"/>
      <c r="Q16" s="5"/>
    </row>
    <row r="17" spans="1:17" ht="12.75">
      <c r="A17" s="1">
        <f t="shared" si="3"/>
        <v>-29</v>
      </c>
      <c r="B17" s="5">
        <f t="shared" si="4"/>
        <v>-1.359429327385733</v>
      </c>
      <c r="C17" s="5">
        <f t="shared" si="5"/>
        <v>-0.3898100868930585</v>
      </c>
      <c r="D17" s="5">
        <f t="shared" si="6"/>
        <v>0.3898100868930588</v>
      </c>
      <c r="E17" s="5">
        <f t="shared" si="7"/>
        <v>-1.359429327385733</v>
      </c>
      <c r="F17" s="5">
        <f t="shared" si="8"/>
        <v>-0.881556872940298</v>
      </c>
      <c r="G17" s="5">
        <f t="shared" si="0"/>
        <v>0.47229464185527376</v>
      </c>
      <c r="H17" s="5">
        <f t="shared" si="9"/>
        <v>1.405151262806342</v>
      </c>
      <c r="I17" s="5">
        <f t="shared" si="1"/>
        <v>-0.2786116458398962</v>
      </c>
      <c r="J17" s="5">
        <f t="shared" si="10"/>
        <v>0.985690948547231</v>
      </c>
      <c r="K17" s="5">
        <f t="shared" si="2"/>
        <v>0.1451773407712226</v>
      </c>
      <c r="L17" s="5">
        <f t="shared" si="11"/>
        <v>2.094309051452769</v>
      </c>
      <c r="M17" s="12" t="str">
        <f t="shared" si="12"/>
        <v> </v>
      </c>
      <c r="N17" s="5">
        <f t="shared" si="13"/>
        <v>0</v>
      </c>
      <c r="O17" s="5"/>
      <c r="P17" s="5"/>
      <c r="Q17" s="5"/>
    </row>
    <row r="18" spans="1:17" ht="12.75">
      <c r="A18" s="1">
        <f t="shared" si="3"/>
        <v>-27</v>
      </c>
      <c r="B18" s="5">
        <f t="shared" si="4"/>
        <v>-1.3449970239279148</v>
      </c>
      <c r="C18" s="5">
        <f t="shared" si="5"/>
        <v>-0.43701602444882154</v>
      </c>
      <c r="D18" s="5">
        <f t="shared" si="6"/>
        <v>0.43701602444882115</v>
      </c>
      <c r="E18" s="5">
        <f t="shared" si="7"/>
        <v>-1.3449970239279148</v>
      </c>
      <c r="F18" s="5">
        <f t="shared" si="8"/>
        <v>-0.8771713677750055</v>
      </c>
      <c r="G18" s="5">
        <f t="shared" si="0"/>
        <v>0.4811435230617187</v>
      </c>
      <c r="H18" s="5">
        <f t="shared" si="9"/>
        <v>1.367481107493716</v>
      </c>
      <c r="I18" s="5">
        <f t="shared" si="1"/>
        <v>-0.28489576140306805</v>
      </c>
      <c r="J18" s="5">
        <f t="shared" si="10"/>
        <v>1.0304745505055717</v>
      </c>
      <c r="K18" s="5">
        <f t="shared" si="2"/>
        <v>0.1531667026715408</v>
      </c>
      <c r="L18" s="5">
        <f t="shared" si="11"/>
        <v>2.049525449494429</v>
      </c>
      <c r="M18" s="12" t="str">
        <f t="shared" si="12"/>
        <v> </v>
      </c>
      <c r="N18" s="5">
        <f t="shared" si="13"/>
        <v>0</v>
      </c>
      <c r="O18" s="5"/>
      <c r="P18" s="5"/>
      <c r="Q18" s="5"/>
    </row>
    <row r="19" spans="1:17" ht="12.75">
      <c r="A19" s="1">
        <f t="shared" si="3"/>
        <v>-25</v>
      </c>
      <c r="B19" s="5">
        <f t="shared" si="4"/>
        <v>-1.3289260487773495</v>
      </c>
      <c r="C19" s="5">
        <f t="shared" si="5"/>
        <v>-0.48368952529595044</v>
      </c>
      <c r="D19" s="5">
        <f t="shared" si="6"/>
        <v>0.48368952529595066</v>
      </c>
      <c r="E19" s="5">
        <f t="shared" si="7"/>
        <v>-1.3289260487773493</v>
      </c>
      <c r="F19" s="5">
        <f t="shared" si="8"/>
        <v>-0.875164057622514</v>
      </c>
      <c r="G19" s="5">
        <f t="shared" si="0"/>
        <v>0.489406204999791</v>
      </c>
      <c r="H19" s="5">
        <f t="shared" si="9"/>
        <v>1.3315917803024695</v>
      </c>
      <c r="I19" s="5">
        <f t="shared" si="1"/>
        <v>-0.290832775365798</v>
      </c>
      <c r="J19" s="5">
        <f t="shared" si="10"/>
        <v>1.0736923418450015</v>
      </c>
      <c r="K19" s="5">
        <f t="shared" si="2"/>
        <v>0.16211841894035686</v>
      </c>
      <c r="L19" s="5">
        <f t="shared" si="11"/>
        <v>2.006307658154998</v>
      </c>
      <c r="M19" s="12" t="str">
        <f t="shared" si="12"/>
        <v> </v>
      </c>
      <c r="N19" s="5">
        <f t="shared" si="13"/>
        <v>0</v>
      </c>
      <c r="O19" s="10"/>
      <c r="P19" s="5"/>
      <c r="Q19" s="5"/>
    </row>
    <row r="20" spans="1:17" ht="12.75">
      <c r="A20" s="1">
        <f t="shared" si="3"/>
        <v>-23</v>
      </c>
      <c r="B20" s="5">
        <f t="shared" si="4"/>
        <v>-1.3112359819417143</v>
      </c>
      <c r="C20" s="5">
        <f t="shared" si="5"/>
        <v>-0.5297737249631665</v>
      </c>
      <c r="D20" s="5">
        <f t="shared" si="6"/>
        <v>0.5297737249631665</v>
      </c>
      <c r="E20" s="5">
        <f t="shared" si="7"/>
        <v>-1.3112359819417143</v>
      </c>
      <c r="F20" s="5">
        <f t="shared" si="8"/>
        <v>-0.8753655680210883</v>
      </c>
      <c r="G20" s="5">
        <f t="shared" si="0"/>
        <v>0.49707262086431786</v>
      </c>
      <c r="H20" s="5">
        <f t="shared" si="9"/>
        <v>1.297355186789504</v>
      </c>
      <c r="I20" s="5">
        <f t="shared" si="1"/>
        <v>-0.2964154543910996</v>
      </c>
      <c r="J20" s="5">
        <f t="shared" si="10"/>
        <v>1.1155251837903954</v>
      </c>
      <c r="K20" s="5">
        <f t="shared" si="2"/>
        <v>0.17196430993698536</v>
      </c>
      <c r="L20" s="5">
        <f t="shared" si="11"/>
        <v>1.964474816209605</v>
      </c>
      <c r="M20" s="12">
        <f t="shared" si="12"/>
        <v>0.007160651920125882</v>
      </c>
      <c r="N20" s="5">
        <f t="shared" si="13"/>
        <v>0</v>
      </c>
      <c r="O20" s="5"/>
      <c r="P20" s="5"/>
      <c r="Q20" s="5"/>
    </row>
    <row r="21" spans="1:17" ht="12.75">
      <c r="A21" s="1">
        <f t="shared" si="3"/>
        <v>-21</v>
      </c>
      <c r="B21" s="5">
        <f t="shared" si="4"/>
        <v>-1.2919483760425023</v>
      </c>
      <c r="C21" s="5">
        <f t="shared" si="5"/>
        <v>-0.5752124769519009</v>
      </c>
      <c r="D21" s="5">
        <f t="shared" si="6"/>
        <v>0.5752124769519015</v>
      </c>
      <c r="E21" s="5">
        <f t="shared" si="7"/>
        <v>-1.2919483760425021</v>
      </c>
      <c r="F21" s="5">
        <f t="shared" si="8"/>
        <v>-0.8776263008825669</v>
      </c>
      <c r="G21" s="5">
        <f t="shared" si="0"/>
        <v>0.504133430308489</v>
      </c>
      <c r="H21" s="5">
        <f t="shared" si="9"/>
        <v>1.264663686391491</v>
      </c>
      <c r="I21" s="5">
        <f t="shared" si="1"/>
        <v>-0.30163699684452605</v>
      </c>
      <c r="J21" s="5">
        <f t="shared" si="10"/>
        <v>1.156135964964584</v>
      </c>
      <c r="K21" s="5">
        <f t="shared" si="2"/>
        <v>0.1826425957669634</v>
      </c>
      <c r="L21" s="5">
        <f t="shared" si="11"/>
        <v>1.923864035035416</v>
      </c>
      <c r="M21" s="12">
        <f t="shared" si="12"/>
        <v>0.002646140845707301</v>
      </c>
      <c r="N21" s="5">
        <f t="shared" si="13"/>
        <v>0</v>
      </c>
      <c r="O21" s="5"/>
      <c r="P21" s="5"/>
      <c r="Q21" s="5"/>
    </row>
    <row r="22" spans="1:17" ht="12.75">
      <c r="A22" s="1">
        <f t="shared" si="3"/>
        <v>-19</v>
      </c>
      <c r="B22" s="5">
        <f t="shared" si="4"/>
        <v>-1.2710867300564739</v>
      </c>
      <c r="C22" s="5">
        <f t="shared" si="5"/>
        <v>-0.6199504211421597</v>
      </c>
      <c r="D22" s="5">
        <f t="shared" si="6"/>
        <v>0.6199504211421603</v>
      </c>
      <c r="E22" s="5">
        <f t="shared" si="7"/>
        <v>-1.2710867300564737</v>
      </c>
      <c r="F22" s="5">
        <f t="shared" si="8"/>
        <v>-0.881813877779806</v>
      </c>
      <c r="G22" s="5">
        <f t="shared" si="0"/>
        <v>0.5105800308236311</v>
      </c>
      <c r="H22" s="5">
        <f t="shared" si="9"/>
        <v>1.2334274845935354</v>
      </c>
      <c r="I22" s="5">
        <f t="shared" si="1"/>
        <v>-0.3064910410809148</v>
      </c>
      <c r="J22" s="5">
        <f t="shared" si="10"/>
        <v>1.1956723867103345</v>
      </c>
      <c r="K22" s="5">
        <f t="shared" si="2"/>
        <v>0.19409705855974058</v>
      </c>
      <c r="L22" s="5">
        <f t="shared" si="11"/>
        <v>1.8843276132896654</v>
      </c>
      <c r="M22" s="12">
        <f t="shared" si="12"/>
        <v>-0.0007204274921321918</v>
      </c>
      <c r="N22" s="5">
        <f t="shared" si="13"/>
        <v>0</v>
      </c>
      <c r="O22" s="5"/>
      <c r="P22" s="5"/>
      <c r="Q22" s="5"/>
    </row>
    <row r="23" spans="1:17" ht="12.75">
      <c r="A23" s="1">
        <f t="shared" si="3"/>
        <v>-17</v>
      </c>
      <c r="B23" s="5">
        <f t="shared" si="4"/>
        <v>-1.248676460685772</v>
      </c>
      <c r="C23" s="5">
        <f t="shared" si="5"/>
        <v>-0.6639330512402989</v>
      </c>
      <c r="D23" s="5">
        <f t="shared" si="6"/>
        <v>0.6639330512402989</v>
      </c>
      <c r="E23" s="5">
        <f t="shared" si="7"/>
        <v>-1.248676460685772</v>
      </c>
      <c r="F23" s="5">
        <f t="shared" si="8"/>
        <v>-0.88781103593687</v>
      </c>
      <c r="G23" s="5">
        <f t="shared" si="0"/>
        <v>0.5164045682200392</v>
      </c>
      <c r="H23" s="5">
        <f t="shared" si="9"/>
        <v>1.2035724770374259</v>
      </c>
      <c r="I23" s="5">
        <f t="shared" si="1"/>
        <v>-0.31097167319507213</v>
      </c>
      <c r="J23" s="5">
        <f t="shared" si="10"/>
        <v>1.2342693185413398</v>
      </c>
      <c r="K23" s="5">
        <f t="shared" si="2"/>
        <v>0.2062763558639842</v>
      </c>
      <c r="L23" s="5">
        <f t="shared" si="11"/>
        <v>1.8457306814586605</v>
      </c>
      <c r="M23" s="12">
        <f t="shared" si="12"/>
        <v>-0.0030921962825011806</v>
      </c>
      <c r="N23" s="5">
        <f t="shared" si="13"/>
        <v>0</v>
      </c>
      <c r="O23" s="5"/>
      <c r="P23" s="5"/>
      <c r="Q23" s="5"/>
    </row>
    <row r="24" spans="1:17" ht="12.75">
      <c r="A24" s="1">
        <f t="shared" si="3"/>
        <v>-15</v>
      </c>
      <c r="B24" s="5">
        <f t="shared" si="4"/>
        <v>-1.2247448713915892</v>
      </c>
      <c r="C24" s="5">
        <f t="shared" si="5"/>
        <v>-0.7071067811865477</v>
      </c>
      <c r="D24" s="5">
        <f t="shared" si="6"/>
        <v>0.7071067811865477</v>
      </c>
      <c r="E24" s="5">
        <f t="shared" si="7"/>
        <v>-1.2247448713915892</v>
      </c>
      <c r="F24" s="5">
        <f t="shared" si="8"/>
        <v>-0.8955138960547218</v>
      </c>
      <c r="G24" s="5">
        <f t="shared" si="0"/>
        <v>0.521599946196097</v>
      </c>
      <c r="H24" s="5">
        <f t="shared" si="9"/>
        <v>1.1750384647654442</v>
      </c>
      <c r="I24" s="5">
        <f t="shared" si="1"/>
        <v>-0.3150734342269555</v>
      </c>
      <c r="J24" s="5">
        <f t="shared" si="10"/>
        <v>1.2720508075688777</v>
      </c>
      <c r="K24" s="5">
        <f t="shared" si="2"/>
        <v>0.21913345818680088</v>
      </c>
      <c r="L24" s="5">
        <f t="shared" si="11"/>
        <v>1.8079491924311228</v>
      </c>
      <c r="M24" s="12">
        <f t="shared" si="12"/>
        <v>-0.004607257688432509</v>
      </c>
      <c r="N24" s="5">
        <f t="shared" si="13"/>
        <v>0</v>
      </c>
      <c r="O24" s="5"/>
      <c r="P24" s="5"/>
      <c r="Q24" s="5"/>
    </row>
    <row r="25" spans="1:17" ht="12.75">
      <c r="A25" s="1">
        <f t="shared" si="3"/>
        <v>-13</v>
      </c>
      <c r="B25" s="5">
        <f t="shared" si="4"/>
        <v>-1.1993211191291004</v>
      </c>
      <c r="C25" s="5">
        <f t="shared" si="5"/>
        <v>-0.74941901044137</v>
      </c>
      <c r="D25" s="5">
        <f t="shared" si="6"/>
        <v>0.7494190104413702</v>
      </c>
      <c r="E25" s="5">
        <f t="shared" si="7"/>
        <v>-1.1993211191291002</v>
      </c>
      <c r="F25" s="5">
        <f t="shared" si="8"/>
        <v>-0.9048305384477046</v>
      </c>
      <c r="G25" s="5">
        <f t="shared" si="0"/>
        <v>0.5261598349840271</v>
      </c>
      <c r="H25" s="5">
        <f t="shared" si="9"/>
        <v>1.1477776771390789</v>
      </c>
      <c r="I25" s="5">
        <f t="shared" si="1"/>
        <v>-0.3187913268125753</v>
      </c>
      <c r="J25" s="5">
        <f t="shared" si="10"/>
        <v>1.3091318088744368</v>
      </c>
      <c r="K25" s="5">
        <f t="shared" si="2"/>
        <v>0.23262518948378286</v>
      </c>
      <c r="L25" s="5">
        <f t="shared" si="11"/>
        <v>1.7708681911255633</v>
      </c>
      <c r="M25" s="12">
        <f t="shared" si="12"/>
        <v>-0.005391317812240504</v>
      </c>
      <c r="N25" s="5">
        <f t="shared" si="13"/>
        <v>0</v>
      </c>
      <c r="O25" s="5"/>
      <c r="P25" s="5"/>
      <c r="Q25" s="5"/>
    </row>
    <row r="26" spans="1:17" ht="12.75">
      <c r="A26" s="1">
        <f t="shared" si="3"/>
        <v>-11</v>
      </c>
      <c r="B26" s="5">
        <f t="shared" si="4"/>
        <v>-1.172436178824209</v>
      </c>
      <c r="C26" s="5">
        <f t="shared" si="5"/>
        <v>-0.790818188071119</v>
      </c>
      <c r="D26" s="5">
        <f t="shared" si="6"/>
        <v>0.7908181880711191</v>
      </c>
      <c r="E26" s="5">
        <f t="shared" si="7"/>
        <v>-1.1724361788242088</v>
      </c>
      <c r="F26" s="5">
        <f t="shared" si="8"/>
        <v>-0.91567983745188</v>
      </c>
      <c r="G26" s="5">
        <f t="shared" si="0"/>
        <v>0.5300786790617386</v>
      </c>
      <c r="H26" s="5">
        <f t="shared" si="9"/>
        <v>1.1217535524585485</v>
      </c>
      <c r="I26" s="5">
        <f t="shared" si="1"/>
        <v>-0.32212082127251357</v>
      </c>
      <c r="J26" s="5">
        <f t="shared" si="10"/>
        <v>1.3456196908622815</v>
      </c>
      <c r="K26" s="5">
        <f t="shared" si="2"/>
        <v>0.24671185390181952</v>
      </c>
      <c r="L26" s="5">
        <f t="shared" si="11"/>
        <v>1.7343803091377186</v>
      </c>
      <c r="M26" s="12">
        <f t="shared" si="12"/>
        <v>-0.005559938502846584</v>
      </c>
      <c r="N26" s="5">
        <f t="shared" si="13"/>
        <v>0</v>
      </c>
      <c r="O26" s="5"/>
      <c r="P26" s="5"/>
      <c r="Q26" s="5"/>
    </row>
    <row r="27" spans="1:17" ht="12.75">
      <c r="A27" s="1">
        <f t="shared" si="3"/>
        <v>-9</v>
      </c>
      <c r="B27" s="5">
        <f t="shared" si="4"/>
        <v>-1.144122805635369</v>
      </c>
      <c r="C27" s="5">
        <f t="shared" si="5"/>
        <v>-0.8312538755549068</v>
      </c>
      <c r="D27" s="5">
        <f t="shared" si="6"/>
        <v>0.8312538755549069</v>
      </c>
      <c r="E27" s="5">
        <f t="shared" si="7"/>
        <v>-1.1441228056353687</v>
      </c>
      <c r="F27" s="5">
        <f t="shared" si="8"/>
        <v>-0.9279905146662781</v>
      </c>
      <c r="G27" s="5">
        <f t="shared" si="0"/>
        <v>0.5333517039213744</v>
      </c>
      <c r="H27" s="5">
        <f t="shared" si="9"/>
        <v>1.0969397369097276</v>
      </c>
      <c r="I27" s="5">
        <f t="shared" si="1"/>
        <v>-0.3250578611306399</v>
      </c>
      <c r="J27" s="5">
        <f t="shared" si="10"/>
        <v>1.3816155596754638</v>
      </c>
      <c r="K27" s="5">
        <f t="shared" si="2"/>
        <v>0.26135693560975515</v>
      </c>
      <c r="L27" s="5">
        <f t="shared" si="11"/>
        <v>1.6983844403245365</v>
      </c>
      <c r="M27" s="12">
        <f t="shared" si="12"/>
        <v>-0.005220445922408279</v>
      </c>
      <c r="N27" s="5">
        <f t="shared" si="13"/>
        <v>0</v>
      </c>
      <c r="O27" s="5"/>
      <c r="P27" s="5"/>
      <c r="Q27" s="5"/>
    </row>
    <row r="28" spans="1:17" ht="12.75">
      <c r="A28" s="1">
        <f t="shared" si="3"/>
        <v>-7</v>
      </c>
      <c r="B28" s="5">
        <f t="shared" si="4"/>
        <v>-1.11441549504647</v>
      </c>
      <c r="C28" s="5">
        <f t="shared" si="5"/>
        <v>-0.870676808236174</v>
      </c>
      <c r="D28" s="5">
        <f t="shared" si="6"/>
        <v>0.8706768082361747</v>
      </c>
      <c r="E28" s="5">
        <f t="shared" si="7"/>
        <v>-1.1144154950464698</v>
      </c>
      <c r="F28" s="5">
        <f t="shared" si="8"/>
        <v>-0.9417003800200687</v>
      </c>
      <c r="G28" s="5">
        <f t="shared" si="0"/>
        <v>0.5359749218863139</v>
      </c>
      <c r="H28" s="5">
        <f t="shared" si="9"/>
        <v>1.073319270897628</v>
      </c>
      <c r="I28" s="5">
        <f t="shared" si="1"/>
        <v>-0.32759886805630345</v>
      </c>
      <c r="J28" s="5">
        <f t="shared" si="10"/>
        <v>1.4172154390970948</v>
      </c>
      <c r="K28" s="5">
        <f t="shared" si="2"/>
        <v>0.2765268613624442</v>
      </c>
      <c r="L28" s="5">
        <f t="shared" si="11"/>
        <v>1.6627845609029048</v>
      </c>
      <c r="M28" s="12">
        <f t="shared" si="12"/>
        <v>-0.004473577891715097</v>
      </c>
      <c r="N28" s="5">
        <f t="shared" si="13"/>
        <v>0</v>
      </c>
      <c r="O28" s="5"/>
      <c r="P28" s="5"/>
      <c r="Q28" s="5"/>
    </row>
    <row r="29" spans="1:17" ht="12.75">
      <c r="A29" s="1">
        <f t="shared" si="3"/>
        <v>-5</v>
      </c>
      <c r="B29" s="5">
        <f t="shared" si="4"/>
        <v>-1.0833504408394037</v>
      </c>
      <c r="C29" s="5">
        <f t="shared" si="5"/>
        <v>-0.9090389553440873</v>
      </c>
      <c r="D29" s="5">
        <f t="shared" si="6"/>
        <v>0.9090389553440875</v>
      </c>
      <c r="E29" s="5">
        <f t="shared" si="7"/>
        <v>-1.0833504408394037</v>
      </c>
      <c r="F29" s="5">
        <f t="shared" si="8"/>
        <v>-0.956755736459612</v>
      </c>
      <c r="G29" s="5">
        <f t="shared" si="0"/>
        <v>0.5379451369695426</v>
      </c>
      <c r="H29" s="5">
        <f t="shared" si="9"/>
        <v>1.0508839386270827</v>
      </c>
      <c r="I29" s="5">
        <f t="shared" si="1"/>
        <v>-0.32974074622397764</v>
      </c>
      <c r="J29" s="5">
        <f t="shared" si="10"/>
        <v>1.452511336474076</v>
      </c>
      <c r="K29" s="5">
        <f t="shared" si="2"/>
        <v>0.29219081771058886</v>
      </c>
      <c r="L29" s="5">
        <f t="shared" si="11"/>
        <v>1.627488663525924</v>
      </c>
      <c r="M29" s="12">
        <f t="shared" si="12"/>
        <v>-0.0034149285773957816</v>
      </c>
      <c r="N29" s="5">
        <f t="shared" si="13"/>
        <v>0</v>
      </c>
      <c r="O29" s="5"/>
      <c r="P29" s="5"/>
      <c r="Q29" s="5"/>
    </row>
    <row r="30" spans="1:17" ht="12.75">
      <c r="A30" s="1">
        <f aca="true" t="shared" si="14" ref="A30:A39">A29+1</f>
        <v>-4</v>
      </c>
      <c r="B30" s="5">
        <f t="shared" si="4"/>
        <v>-1.0673205240039494</v>
      </c>
      <c r="C30" s="5">
        <f t="shared" si="5"/>
        <v>-0.9278075765156991</v>
      </c>
      <c r="D30" s="5">
        <f t="shared" si="6"/>
        <v>0.927807576515699</v>
      </c>
      <c r="E30" s="5">
        <f t="shared" si="7"/>
        <v>-1.0673205240039496</v>
      </c>
      <c r="F30" s="5">
        <f t="shared" si="8"/>
        <v>-0.9647734022593446</v>
      </c>
      <c r="G30" s="5">
        <f t="shared" si="0"/>
        <v>0.5386845871403051</v>
      </c>
      <c r="H30" s="5">
        <f t="shared" si="9"/>
        <v>1.0401103939029999</v>
      </c>
      <c r="I30" s="5">
        <f t="shared" si="1"/>
        <v>-0.33066117745343143</v>
      </c>
      <c r="J30" s="5">
        <f t="shared" si="10"/>
        <v>1.4700731880564897</v>
      </c>
      <c r="K30" s="5">
        <f t="shared" si="2"/>
        <v>0.3001991488049165</v>
      </c>
      <c r="L30" s="5">
        <f t="shared" si="11"/>
        <v>1.6099268119435106</v>
      </c>
      <c r="M30" s="12">
        <f t="shared" si="12"/>
        <v>-0.0027974727218239015</v>
      </c>
      <c r="N30" s="5">
        <f t="shared" si="13"/>
        <v>0</v>
      </c>
      <c r="O30" s="5"/>
      <c r="P30" s="5"/>
      <c r="Q30" s="5"/>
    </row>
    <row r="31" spans="1:17" ht="12.75">
      <c r="A31" s="1">
        <f t="shared" si="14"/>
        <v>-3</v>
      </c>
      <c r="B31" s="5">
        <f t="shared" si="4"/>
        <v>-1.0509654909975177</v>
      </c>
      <c r="C31" s="5">
        <f t="shared" si="5"/>
        <v>-0.9462935785116301</v>
      </c>
      <c r="D31" s="5">
        <f t="shared" si="6"/>
        <v>0.9462935785116301</v>
      </c>
      <c r="E31" s="5">
        <f t="shared" si="7"/>
        <v>-1.0509654909975177</v>
      </c>
      <c r="F31" s="5">
        <f aca="true" t="shared" si="15" ref="F31:F39">(-b/2)/COS(A31*PI()/180)-t*SIN(A31*PI()/180)</f>
        <v>-0.9731109296267313</v>
      </c>
      <c r="G31" s="5">
        <f aca="true" t="shared" si="16" ref="G31:G39">t*COS(A31*PI()/180)</f>
        <v>0.5392599487674699</v>
      </c>
      <c r="H31" s="5">
        <f aca="true" t="shared" si="17" ref="H31:H39">(+b/2)/COS(A31*PI()/180)-t*SIN(A31*PI()/180)</f>
        <v>1.0296337623691105</v>
      </c>
      <c r="I31" s="5">
        <f t="shared" si="1"/>
        <v>-0.3314808860850462</v>
      </c>
      <c r="J31" s="5">
        <f aca="true" t="shared" si="18" ref="J31:J39">(b/2)*SQRT((F31-B31)^2+(G31-C31)^2)</f>
        <v>1.4875922207169587</v>
      </c>
      <c r="K31" s="5">
        <f t="shared" si="2"/>
        <v>0.30832061662774096</v>
      </c>
      <c r="L31" s="5">
        <f t="shared" si="11"/>
        <v>1.5924077792830411</v>
      </c>
      <c r="M31" s="12">
        <f t="shared" si="12"/>
        <v>-0.0021362390251202235</v>
      </c>
      <c r="N31" s="5">
        <f t="shared" si="13"/>
        <v>0</v>
      </c>
      <c r="O31" s="5"/>
      <c r="P31" s="5"/>
      <c r="Q31" s="5"/>
    </row>
    <row r="32" spans="1:17" ht="12.75">
      <c r="A32" s="1">
        <f t="shared" si="14"/>
        <v>-2</v>
      </c>
      <c r="B32" s="5">
        <f t="shared" si="4"/>
        <v>-1.0342903237215968</v>
      </c>
      <c r="C32" s="5">
        <f t="shared" si="5"/>
        <v>-0.9644913303165946</v>
      </c>
      <c r="D32" s="5">
        <f t="shared" si="6"/>
        <v>0.9644913303165948</v>
      </c>
      <c r="E32" s="5">
        <f t="shared" si="7"/>
        <v>-1.0342903237215968</v>
      </c>
      <c r="F32" s="5">
        <f t="shared" si="15"/>
        <v>-0.9817638160794712</v>
      </c>
      <c r="G32" s="5">
        <f t="shared" si="16"/>
        <v>0.5396710465903117</v>
      </c>
      <c r="H32" s="5">
        <f t="shared" si="17"/>
        <v>1.0194552725181723</v>
      </c>
      <c r="I32" s="5">
        <f t="shared" si="1"/>
        <v>-0.3321996224276319</v>
      </c>
      <c r="J32" s="5">
        <f t="shared" si="18"/>
        <v>1.505079230508252</v>
      </c>
      <c r="K32" s="5">
        <f t="shared" si="2"/>
        <v>0.3165520930377234</v>
      </c>
      <c r="L32" s="5">
        <f t="shared" si="11"/>
        <v>1.5749207694917478</v>
      </c>
      <c r="M32" s="12">
        <f t="shared" si="12"/>
        <v>-0.0014422861473174509</v>
      </c>
      <c r="N32" s="5">
        <f t="shared" si="13"/>
        <v>0</v>
      </c>
      <c r="O32" s="5"/>
      <c r="P32" s="5"/>
      <c r="Q32" s="5"/>
    </row>
    <row r="33" spans="1:17" ht="12.75">
      <c r="A33" s="1">
        <f t="shared" si="14"/>
        <v>-1</v>
      </c>
      <c r="B33" s="5">
        <f t="shared" si="4"/>
        <v>-1.0173001015936747</v>
      </c>
      <c r="C33" s="5">
        <f t="shared" si="5"/>
        <v>-0.9823952887191079</v>
      </c>
      <c r="D33" s="5">
        <f t="shared" si="6"/>
        <v>0.9823952887191079</v>
      </c>
      <c r="E33" s="5">
        <f t="shared" si="7"/>
        <v>-1.0173001015936747</v>
      </c>
      <c r="F33" s="5">
        <f t="shared" si="15"/>
        <v>-0.9907280285677746</v>
      </c>
      <c r="G33" s="5">
        <f t="shared" si="16"/>
        <v>0.5399177553844513</v>
      </c>
      <c r="H33" s="5">
        <f t="shared" si="17"/>
        <v>1.0095766275200408</v>
      </c>
      <c r="I33" s="5">
        <f t="shared" si="1"/>
        <v>-0.3328171675471361</v>
      </c>
      <c r="J33" s="5">
        <f t="shared" si="18"/>
        <v>1.5225449350717826</v>
      </c>
      <c r="K33" s="5">
        <f t="shared" si="2"/>
        <v>0.32489060488182464</v>
      </c>
      <c r="L33" s="5">
        <f t="shared" si="11"/>
        <v>1.5574550649282175</v>
      </c>
      <c r="M33" s="12">
        <f t="shared" si="12"/>
        <v>-0.0007265746330389344</v>
      </c>
      <c r="N33" s="5">
        <f t="shared" si="13"/>
        <v>0</v>
      </c>
      <c r="O33" s="5"/>
      <c r="P33" s="5"/>
      <c r="Q33" s="5"/>
    </row>
    <row r="34" spans="1:17" s="1" customFormat="1" ht="12.75">
      <c r="A34" s="8">
        <f t="shared" si="14"/>
        <v>0</v>
      </c>
      <c r="B34" s="9">
        <f t="shared" si="4"/>
        <v>-1.0000000000000002</v>
      </c>
      <c r="C34" s="9">
        <f t="shared" si="5"/>
        <v>-1</v>
      </c>
      <c r="D34" s="9">
        <f t="shared" si="6"/>
        <v>1.0000000000000002</v>
      </c>
      <c r="E34" s="9">
        <f t="shared" si="7"/>
        <v>-1</v>
      </c>
      <c r="F34" s="9">
        <f t="shared" si="15"/>
        <v>-1</v>
      </c>
      <c r="G34" s="9">
        <f t="shared" si="16"/>
        <v>0.54</v>
      </c>
      <c r="H34" s="9">
        <f t="shared" si="17"/>
        <v>1</v>
      </c>
      <c r="I34" s="9">
        <f t="shared" si="1"/>
        <v>-0.3333333333333333</v>
      </c>
      <c r="J34" s="9">
        <f t="shared" si="18"/>
        <v>1.54</v>
      </c>
      <c r="K34" s="9">
        <f t="shared" si="2"/>
        <v>0.3333333333333333</v>
      </c>
      <c r="L34" s="9">
        <f t="shared" si="11"/>
        <v>1.54</v>
      </c>
      <c r="M34" s="12">
        <f t="shared" si="12"/>
        <v>0</v>
      </c>
      <c r="N34" s="7">
        <f t="shared" si="13"/>
        <v>0</v>
      </c>
      <c r="O34" s="7"/>
      <c r="P34" s="7"/>
      <c r="Q34" s="7"/>
    </row>
    <row r="35" spans="1:17" ht="12.75">
      <c r="A35" s="1">
        <f t="shared" si="14"/>
        <v>1</v>
      </c>
      <c r="B35" s="5">
        <f t="shared" si="4"/>
        <v>-0.9823952887191082</v>
      </c>
      <c r="C35" s="5">
        <f t="shared" si="5"/>
        <v>-1.0173001015936745</v>
      </c>
      <c r="D35" s="5">
        <f t="shared" si="6"/>
        <v>1.017300101593675</v>
      </c>
      <c r="E35" s="5">
        <f t="shared" si="7"/>
        <v>-0.9823952887191078</v>
      </c>
      <c r="F35" s="5">
        <f t="shared" si="15"/>
        <v>-1.0095766275200408</v>
      </c>
      <c r="G35" s="5">
        <f t="shared" si="16"/>
        <v>0.5399177553844513</v>
      </c>
      <c r="H35" s="5">
        <f t="shared" si="17"/>
        <v>0.9907280285677746</v>
      </c>
      <c r="I35" s="5">
        <f t="shared" si="1"/>
        <v>-0.33374796255712474</v>
      </c>
      <c r="J35" s="5">
        <f t="shared" si="18"/>
        <v>1.5574550649282175</v>
      </c>
      <c r="K35" s="5">
        <f t="shared" si="2"/>
        <v>0.3418776138141138</v>
      </c>
      <c r="L35" s="5">
        <f t="shared" si="11"/>
        <v>1.5225449350717826</v>
      </c>
      <c r="M35" s="12">
        <f t="shared" si="12"/>
        <v>0.0007265746330388234</v>
      </c>
      <c r="N35" s="5">
        <f t="shared" si="13"/>
        <v>0</v>
      </c>
      <c r="O35" s="5"/>
      <c r="P35" s="5"/>
      <c r="Q35" s="5"/>
    </row>
    <row r="36" spans="1:17" ht="12.75">
      <c r="A36" s="1">
        <f t="shared" si="14"/>
        <v>2</v>
      </c>
      <c r="B36" s="5">
        <f t="shared" si="4"/>
        <v>-0.9644913303165954</v>
      </c>
      <c r="C36" s="5">
        <f t="shared" si="5"/>
        <v>-1.0342903237215963</v>
      </c>
      <c r="D36" s="5">
        <f t="shared" si="6"/>
        <v>1.0342903237215968</v>
      </c>
      <c r="E36" s="5">
        <f t="shared" si="7"/>
        <v>-0.9644913303165948</v>
      </c>
      <c r="F36" s="5">
        <f t="shared" si="15"/>
        <v>-1.0194552725181723</v>
      </c>
      <c r="G36" s="5">
        <f t="shared" si="16"/>
        <v>0.5396710465903117</v>
      </c>
      <c r="H36" s="5">
        <f t="shared" si="17"/>
        <v>0.9817638160794712</v>
      </c>
      <c r="I36" s="5">
        <f t="shared" si="1"/>
        <v>-0.3340609289184321</v>
      </c>
      <c r="J36" s="5">
        <f t="shared" si="18"/>
        <v>1.5749207694917473</v>
      </c>
      <c r="K36" s="5">
        <f t="shared" si="2"/>
        <v>0.35052093649482413</v>
      </c>
      <c r="L36" s="5">
        <f t="shared" si="11"/>
        <v>1.5050792305082525</v>
      </c>
      <c r="M36" s="12">
        <f t="shared" si="12"/>
        <v>0.0014422861473170068</v>
      </c>
      <c r="N36" s="5">
        <f t="shared" si="13"/>
        <v>0</v>
      </c>
      <c r="O36" s="5"/>
      <c r="P36" s="5"/>
      <c r="Q36" s="5"/>
    </row>
    <row r="37" spans="1:17" ht="12.75">
      <c r="A37" s="1">
        <f t="shared" si="14"/>
        <v>3</v>
      </c>
      <c r="B37" s="5">
        <f t="shared" si="4"/>
        <v>-0.9462935785116304</v>
      </c>
      <c r="C37" s="5">
        <f t="shared" si="5"/>
        <v>-1.0509654909975175</v>
      </c>
      <c r="D37" s="5">
        <f t="shared" si="6"/>
        <v>1.0509654909975177</v>
      </c>
      <c r="E37" s="5">
        <f t="shared" si="7"/>
        <v>-0.9462935785116301</v>
      </c>
      <c r="F37" s="5">
        <f t="shared" si="15"/>
        <v>-1.0296337623691105</v>
      </c>
      <c r="G37" s="5">
        <f t="shared" si="16"/>
        <v>0.5392599487674699</v>
      </c>
      <c r="H37" s="5">
        <f t="shared" si="17"/>
        <v>0.9731109296267313</v>
      </c>
      <c r="I37" s="5">
        <f t="shared" si="1"/>
        <v>-0.33427213708466985</v>
      </c>
      <c r="J37" s="5">
        <f t="shared" si="18"/>
        <v>1.592407779283041</v>
      </c>
      <c r="K37" s="5">
        <f t="shared" si="2"/>
        <v>0.35926094737087283</v>
      </c>
      <c r="L37" s="5">
        <f t="shared" si="11"/>
        <v>1.4875922207169587</v>
      </c>
      <c r="M37" s="12">
        <f t="shared" si="12"/>
        <v>0.002136239025119835</v>
      </c>
      <c r="N37" s="5">
        <f t="shared" si="13"/>
        <v>0</v>
      </c>
      <c r="O37" s="5"/>
      <c r="P37" s="5"/>
      <c r="Q37" s="5"/>
    </row>
    <row r="38" spans="1:17" ht="12.75">
      <c r="A38" s="1">
        <f t="shared" si="14"/>
        <v>4</v>
      </c>
      <c r="B38" s="5">
        <f t="shared" si="4"/>
        <v>-0.9278075765156995</v>
      </c>
      <c r="C38" s="5">
        <f t="shared" si="5"/>
        <v>-1.0673205240039492</v>
      </c>
      <c r="D38" s="5">
        <f t="shared" si="6"/>
        <v>1.0673205240039498</v>
      </c>
      <c r="E38" s="5">
        <f t="shared" si="7"/>
        <v>-0.9278075765156989</v>
      </c>
      <c r="F38" s="5">
        <f t="shared" si="15"/>
        <v>-1.0401103939029999</v>
      </c>
      <c r="G38" s="5">
        <f t="shared" si="16"/>
        <v>0.5386845871403051</v>
      </c>
      <c r="H38" s="5">
        <f t="shared" si="17"/>
        <v>0.9647734022593446</v>
      </c>
      <c r="I38" s="5">
        <f t="shared" si="1"/>
        <v>-0.3343815227197849</v>
      </c>
      <c r="J38" s="5">
        <f t="shared" si="18"/>
        <v>1.60992681194351</v>
      </c>
      <c r="K38" s="5">
        <f t="shared" si="2"/>
        <v>0.36809544991586496</v>
      </c>
      <c r="L38" s="5">
        <f t="shared" si="11"/>
        <v>1.4700731880564897</v>
      </c>
      <c r="M38" s="12">
        <f t="shared" si="12"/>
        <v>0.002797472721823957</v>
      </c>
      <c r="N38" s="5">
        <f t="shared" si="13"/>
        <v>0</v>
      </c>
      <c r="O38" s="5"/>
      <c r="P38" s="5"/>
      <c r="Q38" s="5"/>
    </row>
    <row r="39" spans="1:17" ht="12.75">
      <c r="A39" s="1">
        <f t="shared" si="14"/>
        <v>5</v>
      </c>
      <c r="B39" s="5">
        <f t="shared" si="4"/>
        <v>-0.9090389553440876</v>
      </c>
      <c r="C39" s="5">
        <f t="shared" si="5"/>
        <v>-1.0833504408394037</v>
      </c>
      <c r="D39" s="5">
        <f t="shared" si="6"/>
        <v>1.0833504408394037</v>
      </c>
      <c r="E39" s="5">
        <f t="shared" si="7"/>
        <v>-0.9090389553440873</v>
      </c>
      <c r="F39" s="5">
        <f t="shared" si="15"/>
        <v>-1.0508839386270827</v>
      </c>
      <c r="G39" s="5">
        <f t="shared" si="16"/>
        <v>0.5379451369695426</v>
      </c>
      <c r="H39" s="5">
        <f t="shared" si="17"/>
        <v>0.956755736459612</v>
      </c>
      <c r="I39" s="5">
        <f t="shared" si="1"/>
        <v>-0.33438905250385276</v>
      </c>
      <c r="J39" s="5">
        <f t="shared" si="18"/>
        <v>1.627488663525924</v>
      </c>
      <c r="K39" s="5">
        <f t="shared" si="2"/>
        <v>0.3770224073183093</v>
      </c>
      <c r="L39" s="5">
        <f t="shared" si="11"/>
        <v>1.452511336474076</v>
      </c>
      <c r="M39" s="12">
        <f t="shared" si="12"/>
        <v>0.0034149285773955596</v>
      </c>
      <c r="N39" s="5">
        <f t="shared" si="13"/>
        <v>0</v>
      </c>
      <c r="O39" s="5"/>
      <c r="P39" s="5"/>
      <c r="Q39" s="5"/>
    </row>
    <row r="40" spans="1:17" ht="12.75">
      <c r="A40" s="1">
        <f>A39+2</f>
        <v>7</v>
      </c>
      <c r="B40" s="5">
        <f t="shared" si="4"/>
        <v>-0.8706768082361743</v>
      </c>
      <c r="C40" s="5">
        <f t="shared" si="5"/>
        <v>-1.1144154950464698</v>
      </c>
      <c r="D40" s="5">
        <f t="shared" si="6"/>
        <v>1.1144154950464698</v>
      </c>
      <c r="E40" s="5">
        <f t="shared" si="7"/>
        <v>-0.8706768082361744</v>
      </c>
      <c r="F40" s="5">
        <f aca="true" t="shared" si="19" ref="F40:F59">(-b/2)/COS(A40*PI()/180)-t*SIN(A40*PI()/180)</f>
        <v>-1.073319270897628</v>
      </c>
      <c r="G40" s="5">
        <f aca="true" t="shared" si="20" ref="G40:G59">t*COS(A40*PI()/180)</f>
        <v>0.5359749218863139</v>
      </c>
      <c r="H40" s="5">
        <f aca="true" t="shared" si="21" ref="H40:H59">(+b/2)/COS(A40*PI()/180)-t*SIN(A40*PI()/180)</f>
        <v>0.9417003800200687</v>
      </c>
      <c r="I40" s="5">
        <f aca="true" t="shared" si="22" ref="I40:I59">(1/3)*(B40+F40+H40)</f>
        <v>-0.3340985663712446</v>
      </c>
      <c r="J40" s="5">
        <f aca="true" t="shared" si="23" ref="J40:J59">(b/2)*SQRT((F40-B40)^2+(G40-C40)^2)</f>
        <v>1.6627845609029048</v>
      </c>
      <c r="K40" s="5">
        <f aca="true" t="shared" si="24" ref="K40:K59">(1/3)*(B40+D40+H40)</f>
        <v>0.39514635561012135</v>
      </c>
      <c r="L40" s="5">
        <f aca="true" t="shared" si="25" ref="L40:L59">(b/2)*SQRT((H40-D40)^2+(G40-E40)^2)</f>
        <v>1.4172154390970952</v>
      </c>
      <c r="M40" s="12">
        <f t="shared" si="12"/>
        <v>0.004473577891715208</v>
      </c>
      <c r="N40" s="5">
        <f aca="true" t="shared" si="26" ref="N40:N59">(F40-H40)*COS(A40*PI()/180)+b</f>
        <v>0</v>
      </c>
      <c r="O40" s="5"/>
      <c r="P40" s="5"/>
      <c r="Q40" s="5"/>
    </row>
    <row r="41" spans="1:17" ht="12.75">
      <c r="A41" s="1">
        <f aca="true" t="shared" si="27" ref="A41:A59">A40+2</f>
        <v>9</v>
      </c>
      <c r="B41" s="5">
        <f t="shared" si="4"/>
        <v>-0.831253875554907</v>
      </c>
      <c r="C41" s="5">
        <f t="shared" si="5"/>
        <v>-1.1441228056353685</v>
      </c>
      <c r="D41" s="5">
        <f t="shared" si="6"/>
        <v>1.1441228056353687</v>
      </c>
      <c r="E41" s="5">
        <f t="shared" si="7"/>
        <v>-0.8312538755549069</v>
      </c>
      <c r="F41" s="5">
        <f t="shared" si="19"/>
        <v>-1.0969397369097276</v>
      </c>
      <c r="G41" s="5">
        <f t="shared" si="20"/>
        <v>0.5333517039213744</v>
      </c>
      <c r="H41" s="5">
        <f t="shared" si="21"/>
        <v>0.9279905146662781</v>
      </c>
      <c r="I41" s="5">
        <f t="shared" si="22"/>
        <v>-0.33340103259945214</v>
      </c>
      <c r="J41" s="5">
        <f t="shared" si="23"/>
        <v>1.6983844403245363</v>
      </c>
      <c r="K41" s="5">
        <f t="shared" si="24"/>
        <v>0.4136198149155799</v>
      </c>
      <c r="L41" s="5">
        <f t="shared" si="25"/>
        <v>1.3816155596754638</v>
      </c>
      <c r="M41" s="12">
        <f t="shared" si="12"/>
        <v>0.005220445922407668</v>
      </c>
      <c r="N41" s="5">
        <f t="shared" si="26"/>
        <v>0</v>
      </c>
      <c r="O41" s="5"/>
      <c r="P41" s="5"/>
      <c r="Q41" s="5"/>
    </row>
    <row r="42" spans="1:17" ht="12.75">
      <c r="A42" s="1">
        <f t="shared" si="27"/>
        <v>11</v>
      </c>
      <c r="B42" s="5">
        <f t="shared" si="4"/>
        <v>-0.7908181880711198</v>
      </c>
      <c r="C42" s="5">
        <f t="shared" si="5"/>
        <v>-1.1724361788242084</v>
      </c>
      <c r="D42" s="5">
        <f t="shared" si="6"/>
        <v>1.1724361788242088</v>
      </c>
      <c r="E42" s="5">
        <f t="shared" si="7"/>
        <v>-0.7908181880711193</v>
      </c>
      <c r="F42" s="5">
        <f t="shared" si="19"/>
        <v>-1.1217535524585485</v>
      </c>
      <c r="G42" s="5">
        <f t="shared" si="20"/>
        <v>0.5300786790617386</v>
      </c>
      <c r="H42" s="5">
        <f t="shared" si="21"/>
        <v>0.91567983745188</v>
      </c>
      <c r="I42" s="5">
        <f t="shared" si="22"/>
        <v>-0.3322973010259294</v>
      </c>
      <c r="J42" s="5">
        <f t="shared" si="23"/>
        <v>1.7343803091377181</v>
      </c>
      <c r="K42" s="5">
        <f t="shared" si="24"/>
        <v>0.4324326094016563</v>
      </c>
      <c r="L42" s="5">
        <f t="shared" si="25"/>
        <v>1.3456196908622817</v>
      </c>
      <c r="M42" s="12">
        <f t="shared" si="12"/>
        <v>0.0055599385028457515</v>
      </c>
      <c r="N42" s="5">
        <f t="shared" si="26"/>
        <v>0</v>
      </c>
      <c r="O42" s="5"/>
      <c r="P42" s="5"/>
      <c r="Q42" s="5"/>
    </row>
    <row r="43" spans="1:14" ht="12.75">
      <c r="A43" s="1">
        <f t="shared" si="27"/>
        <v>13</v>
      </c>
      <c r="B43" s="5">
        <f t="shared" si="4"/>
        <v>-0.7494190104413704</v>
      </c>
      <c r="C43" s="5">
        <f t="shared" si="5"/>
        <v>-1.1993211191291002</v>
      </c>
      <c r="D43" s="5">
        <f t="shared" si="6"/>
        <v>1.1993211191291002</v>
      </c>
      <c r="E43" s="5">
        <f t="shared" si="7"/>
        <v>-0.7494190104413702</v>
      </c>
      <c r="F43" s="5">
        <f t="shared" si="19"/>
        <v>-1.1477776771390789</v>
      </c>
      <c r="G43" s="5">
        <f t="shared" si="20"/>
        <v>0.5261598349840271</v>
      </c>
      <c r="H43" s="5">
        <f t="shared" si="21"/>
        <v>0.9048305384477046</v>
      </c>
      <c r="I43" s="5">
        <f t="shared" si="22"/>
        <v>-0.3307887163775815</v>
      </c>
      <c r="J43" s="5">
        <f t="shared" si="23"/>
        <v>1.7708681911255633</v>
      </c>
      <c r="K43" s="5">
        <f t="shared" si="24"/>
        <v>0.4515775490451448</v>
      </c>
      <c r="L43" s="5">
        <f t="shared" si="25"/>
        <v>1.3091318088744368</v>
      </c>
      <c r="M43" s="12">
        <f t="shared" si="12"/>
        <v>0.005391317812240337</v>
      </c>
      <c r="N43" s="5">
        <f t="shared" si="26"/>
        <v>0</v>
      </c>
    </row>
    <row r="44" spans="1:14" ht="12.75">
      <c r="A44" s="1">
        <f t="shared" si="27"/>
        <v>15</v>
      </c>
      <c r="B44" s="5">
        <f t="shared" si="4"/>
        <v>-0.7071067811865482</v>
      </c>
      <c r="C44" s="5">
        <f t="shared" si="5"/>
        <v>-1.2247448713915887</v>
      </c>
      <c r="D44" s="5">
        <f t="shared" si="6"/>
        <v>1.2247448713915892</v>
      </c>
      <c r="E44" s="5">
        <f t="shared" si="7"/>
        <v>-0.7071067811865475</v>
      </c>
      <c r="F44" s="5">
        <f t="shared" si="19"/>
        <v>-1.1750384647654442</v>
      </c>
      <c r="G44" s="5">
        <f t="shared" si="20"/>
        <v>0.521599946196097</v>
      </c>
      <c r="H44" s="5">
        <f t="shared" si="21"/>
        <v>0.8955138960547218</v>
      </c>
      <c r="I44" s="5">
        <f t="shared" si="22"/>
        <v>-0.3288771166324236</v>
      </c>
      <c r="J44" s="5">
        <f t="shared" si="23"/>
        <v>1.8079491924311222</v>
      </c>
      <c r="K44" s="5">
        <f t="shared" si="24"/>
        <v>0.4710506620865876</v>
      </c>
      <c r="L44" s="5">
        <f t="shared" si="25"/>
        <v>1.2720508075688772</v>
      </c>
      <c r="M44" s="12">
        <f t="shared" si="12"/>
        <v>0.004607257688431732</v>
      </c>
      <c r="N44" s="5">
        <f t="shared" si="26"/>
        <v>0</v>
      </c>
    </row>
    <row r="45" spans="1:14" ht="12.75">
      <c r="A45" s="1">
        <f t="shared" si="27"/>
        <v>17</v>
      </c>
      <c r="B45" s="5">
        <f t="shared" si="4"/>
        <v>-0.6639330512402988</v>
      </c>
      <c r="C45" s="5">
        <f t="shared" si="5"/>
        <v>-1.2486764606857723</v>
      </c>
      <c r="D45" s="5">
        <f t="shared" si="6"/>
        <v>1.2486764606857723</v>
      </c>
      <c r="E45" s="5">
        <f t="shared" si="7"/>
        <v>-0.6639330512402989</v>
      </c>
      <c r="F45" s="5">
        <f t="shared" si="19"/>
        <v>-1.2035724770374259</v>
      </c>
      <c r="G45" s="5">
        <f t="shared" si="20"/>
        <v>0.5164045682200392</v>
      </c>
      <c r="H45" s="5">
        <f t="shared" si="21"/>
        <v>0.88781103593687</v>
      </c>
      <c r="I45" s="5">
        <f t="shared" si="22"/>
        <v>-0.32656483078028486</v>
      </c>
      <c r="J45" s="5">
        <f t="shared" si="23"/>
        <v>1.8457306814586605</v>
      </c>
      <c r="K45" s="5">
        <f t="shared" si="24"/>
        <v>0.49085148179411453</v>
      </c>
      <c r="L45" s="5">
        <f t="shared" si="25"/>
        <v>1.2342693185413398</v>
      </c>
      <c r="M45" s="12">
        <f t="shared" si="12"/>
        <v>0.003092196282501236</v>
      </c>
      <c r="N45" s="5">
        <f t="shared" si="26"/>
        <v>0</v>
      </c>
    </row>
    <row r="46" spans="1:14" ht="12.75">
      <c r="A46" s="1">
        <f t="shared" si="27"/>
        <v>19</v>
      </c>
      <c r="B46" s="5">
        <f t="shared" si="4"/>
        <v>-0.6199504211421606</v>
      </c>
      <c r="C46" s="5">
        <f t="shared" si="5"/>
        <v>-1.2710867300564732</v>
      </c>
      <c r="D46" s="5">
        <f t="shared" si="6"/>
        <v>1.2710867300564737</v>
      </c>
      <c r="E46" s="5">
        <f t="shared" si="7"/>
        <v>-0.6199504211421601</v>
      </c>
      <c r="F46" s="5">
        <f t="shared" si="19"/>
        <v>-1.2334274845935354</v>
      </c>
      <c r="G46" s="5">
        <f t="shared" si="20"/>
        <v>0.5105800308236311</v>
      </c>
      <c r="H46" s="5">
        <f t="shared" si="21"/>
        <v>0.881813877779806</v>
      </c>
      <c r="I46" s="5">
        <f t="shared" si="22"/>
        <v>-0.3238546759852966</v>
      </c>
      <c r="J46" s="5">
        <f t="shared" si="23"/>
        <v>1.884327613289665</v>
      </c>
      <c r="K46" s="5">
        <f t="shared" si="24"/>
        <v>0.5109833955647063</v>
      </c>
      <c r="L46" s="5">
        <f t="shared" si="25"/>
        <v>1.195672386710335</v>
      </c>
      <c r="M46" s="12">
        <f t="shared" si="12"/>
        <v>0.0007204274921318587</v>
      </c>
      <c r="N46" s="5">
        <f t="shared" si="26"/>
        <v>0</v>
      </c>
    </row>
    <row r="47" spans="1:14" ht="12.75">
      <c r="A47" s="1">
        <f t="shared" si="27"/>
        <v>21</v>
      </c>
      <c r="B47" s="5">
        <f t="shared" si="4"/>
        <v>-0.5752124769519014</v>
      </c>
      <c r="C47" s="5">
        <f t="shared" si="5"/>
        <v>-1.2919483760425021</v>
      </c>
      <c r="D47" s="5">
        <f t="shared" si="6"/>
        <v>1.2919483760425021</v>
      </c>
      <c r="E47" s="5">
        <f t="shared" si="7"/>
        <v>-0.5752124769519015</v>
      </c>
      <c r="F47" s="5">
        <f t="shared" si="19"/>
        <v>-1.264663686391491</v>
      </c>
      <c r="G47" s="5">
        <f t="shared" si="20"/>
        <v>0.504133430308489</v>
      </c>
      <c r="H47" s="5">
        <f t="shared" si="21"/>
        <v>0.8776263008825669</v>
      </c>
      <c r="I47" s="5">
        <f t="shared" si="22"/>
        <v>-0.3207499541536085</v>
      </c>
      <c r="J47" s="5">
        <f t="shared" si="23"/>
        <v>1.9238640350354161</v>
      </c>
      <c r="K47" s="5">
        <f t="shared" si="24"/>
        <v>0.5314540666577225</v>
      </c>
      <c r="L47" s="5">
        <f t="shared" si="25"/>
        <v>1.1561359649645842</v>
      </c>
      <c r="M47" s="12">
        <f t="shared" si="12"/>
        <v>-0.0026461408457074675</v>
      </c>
      <c r="N47" s="5">
        <f t="shared" si="26"/>
        <v>0</v>
      </c>
    </row>
    <row r="48" spans="1:14" ht="12.75">
      <c r="A48" s="1">
        <f t="shared" si="27"/>
        <v>23</v>
      </c>
      <c r="B48" s="5">
        <f t="shared" si="4"/>
        <v>-0.529773724963167</v>
      </c>
      <c r="C48" s="5">
        <f t="shared" si="5"/>
        <v>-1.311235981941714</v>
      </c>
      <c r="D48" s="5">
        <f t="shared" si="6"/>
        <v>1.3112359819417143</v>
      </c>
      <c r="E48" s="5">
        <f t="shared" si="7"/>
        <v>-0.5297737249631665</v>
      </c>
      <c r="F48" s="5">
        <f t="shared" si="19"/>
        <v>-1.297355186789504</v>
      </c>
      <c r="G48" s="5">
        <f t="shared" si="20"/>
        <v>0.49707262086431786</v>
      </c>
      <c r="H48" s="5">
        <f t="shared" si="21"/>
        <v>0.8753655680210883</v>
      </c>
      <c r="I48" s="5">
        <f t="shared" si="22"/>
        <v>-0.3172544479105275</v>
      </c>
      <c r="J48" s="5">
        <f t="shared" si="23"/>
        <v>1.9644748162096046</v>
      </c>
      <c r="K48" s="5">
        <f t="shared" si="24"/>
        <v>0.5522759416665451</v>
      </c>
      <c r="L48" s="5">
        <f t="shared" si="25"/>
        <v>1.1155251837903954</v>
      </c>
      <c r="M48" s="12">
        <f t="shared" si="12"/>
        <v>-0.007160651920126604</v>
      </c>
      <c r="N48" s="5">
        <f t="shared" si="26"/>
        <v>0</v>
      </c>
    </row>
    <row r="49" spans="1:14" ht="12.75">
      <c r="A49" s="1">
        <f t="shared" si="27"/>
        <v>25</v>
      </c>
      <c r="B49" s="5">
        <f t="shared" si="4"/>
        <v>-0.4836895252959515</v>
      </c>
      <c r="C49" s="5">
        <f t="shared" si="5"/>
        <v>-1.3289260487773493</v>
      </c>
      <c r="D49" s="5">
        <f t="shared" si="6"/>
        <v>1.3289260487773495</v>
      </c>
      <c r="E49" s="5">
        <f t="shared" si="7"/>
        <v>-0.48368952529595055</v>
      </c>
      <c r="F49" s="5">
        <f t="shared" si="19"/>
        <v>-1.3315917803024695</v>
      </c>
      <c r="G49" s="5">
        <f t="shared" si="20"/>
        <v>0.489406204999791</v>
      </c>
      <c r="H49" s="5">
        <f t="shared" si="21"/>
        <v>0.875164057622514</v>
      </c>
      <c r="I49" s="5">
        <f t="shared" si="22"/>
        <v>-0.31337241599196897</v>
      </c>
      <c r="J49" s="5">
        <f t="shared" si="23"/>
        <v>2.006307658154998</v>
      </c>
      <c r="K49" s="5">
        <f t="shared" si="24"/>
        <v>0.5734668603679707</v>
      </c>
      <c r="L49" s="5">
        <f t="shared" si="25"/>
        <v>1.0736923418450015</v>
      </c>
      <c r="M49" s="12" t="str">
        <f t="shared" si="12"/>
        <v> </v>
      </c>
      <c r="N49" s="5">
        <f t="shared" si="26"/>
        <v>0</v>
      </c>
    </row>
    <row r="50" spans="1:14" ht="12.75">
      <c r="A50" s="1">
        <f t="shared" si="27"/>
        <v>27</v>
      </c>
      <c r="B50" s="5">
        <f t="shared" si="4"/>
        <v>-0.4370160244488213</v>
      </c>
      <c r="C50" s="5">
        <f t="shared" si="5"/>
        <v>-1.3449970239279148</v>
      </c>
      <c r="D50" s="5">
        <f t="shared" si="6"/>
        <v>1.3449970239279148</v>
      </c>
      <c r="E50" s="5">
        <f t="shared" si="7"/>
        <v>-0.43701602444882104</v>
      </c>
      <c r="F50" s="5">
        <f t="shared" si="19"/>
        <v>-1.367481107493716</v>
      </c>
      <c r="G50" s="5">
        <f t="shared" si="20"/>
        <v>0.4811435230617187</v>
      </c>
      <c r="H50" s="5">
        <f t="shared" si="21"/>
        <v>0.8771713677750055</v>
      </c>
      <c r="I50" s="5">
        <f t="shared" si="22"/>
        <v>-0.30910858805584396</v>
      </c>
      <c r="J50" s="5">
        <f t="shared" si="23"/>
        <v>2.049525449494429</v>
      </c>
      <c r="K50" s="5">
        <f t="shared" si="24"/>
        <v>0.5950507890846997</v>
      </c>
      <c r="L50" s="5">
        <f t="shared" si="25"/>
        <v>1.0304745505055712</v>
      </c>
      <c r="M50" s="12" t="str">
        <f t="shared" si="12"/>
        <v> </v>
      </c>
      <c r="N50" s="5">
        <f t="shared" si="26"/>
        <v>0</v>
      </c>
    </row>
    <row r="51" spans="1:14" ht="12.75">
      <c r="A51" s="1">
        <f t="shared" si="27"/>
        <v>29</v>
      </c>
      <c r="B51" s="5">
        <f t="shared" si="4"/>
        <v>-0.38981008689305835</v>
      </c>
      <c r="C51" s="5">
        <f t="shared" si="5"/>
        <v>-1.3594293273857332</v>
      </c>
      <c r="D51" s="5">
        <f t="shared" si="6"/>
        <v>1.359429327385733</v>
      </c>
      <c r="E51" s="5">
        <f t="shared" si="7"/>
        <v>-0.3898100868930588</v>
      </c>
      <c r="F51" s="5">
        <f t="shared" si="19"/>
        <v>-1.405151262806342</v>
      </c>
      <c r="G51" s="5">
        <f t="shared" si="20"/>
        <v>0.47229464185527376</v>
      </c>
      <c r="H51" s="5">
        <f t="shared" si="21"/>
        <v>0.881556872940298</v>
      </c>
      <c r="I51" s="5">
        <f t="shared" si="22"/>
        <v>-0.30446815891970075</v>
      </c>
      <c r="J51" s="5">
        <f t="shared" si="23"/>
        <v>2.0943090514527696</v>
      </c>
      <c r="K51" s="5">
        <f t="shared" si="24"/>
        <v>0.6170587044776575</v>
      </c>
      <c r="L51" s="5">
        <f t="shared" si="25"/>
        <v>0.9856909485472312</v>
      </c>
      <c r="M51" s="12" t="str">
        <f t="shared" si="12"/>
        <v> </v>
      </c>
      <c r="N51" s="5">
        <f t="shared" si="26"/>
        <v>0</v>
      </c>
    </row>
    <row r="52" spans="1:14" ht="12.75">
      <c r="A52" s="1">
        <f t="shared" si="27"/>
        <v>31</v>
      </c>
      <c r="B52" s="5">
        <f t="shared" si="4"/>
        <v>-0.3421292257920582</v>
      </c>
      <c r="C52" s="5">
        <f t="shared" si="5"/>
        <v>-1.3722053756121666</v>
      </c>
      <c r="D52" s="5">
        <f t="shared" si="6"/>
        <v>1.3722053756121666</v>
      </c>
      <c r="E52" s="5">
        <f t="shared" si="7"/>
        <v>-0.3421292257920581</v>
      </c>
      <c r="F52" s="5">
        <f t="shared" si="19"/>
        <v>-1.4447539576667596</v>
      </c>
      <c r="G52" s="5">
        <f t="shared" si="20"/>
        <v>0.4628703423791407</v>
      </c>
      <c r="H52" s="5">
        <f t="shared" si="21"/>
        <v>0.8885128367639012</v>
      </c>
      <c r="I52" s="5">
        <f t="shared" si="22"/>
        <v>-0.29945678223163885</v>
      </c>
      <c r="J52" s="5">
        <f t="shared" si="23"/>
        <v>2.1408606190275603</v>
      </c>
      <c r="K52" s="5">
        <f t="shared" si="24"/>
        <v>0.6395296621946699</v>
      </c>
      <c r="L52" s="5">
        <f t="shared" si="25"/>
        <v>0.9391393809724397</v>
      </c>
      <c r="M52" s="12" t="str">
        <f t="shared" si="12"/>
        <v> </v>
      </c>
      <c r="N52" s="5">
        <f t="shared" si="26"/>
        <v>0</v>
      </c>
    </row>
    <row r="53" spans="1:14" ht="12.75">
      <c r="A53" s="1">
        <f t="shared" si="27"/>
        <v>33</v>
      </c>
      <c r="B53" s="5">
        <f t="shared" si="4"/>
        <v>-0.2940315329303976</v>
      </c>
      <c r="C53" s="5">
        <f t="shared" si="5"/>
        <v>-1.383309602960451</v>
      </c>
      <c r="D53" s="5">
        <f t="shared" si="6"/>
        <v>1.3833096029604512</v>
      </c>
      <c r="E53" s="5">
        <f t="shared" si="7"/>
        <v>-0.2940315329303969</v>
      </c>
      <c r="F53" s="5">
        <f t="shared" si="19"/>
        <v>-1.486468371744062</v>
      </c>
      <c r="G53" s="5">
        <f t="shared" si="20"/>
        <v>0.45288210669052903</v>
      </c>
      <c r="H53" s="5">
        <f t="shared" si="21"/>
        <v>0.8982582139278327</v>
      </c>
      <c r="I53" s="5">
        <f t="shared" si="22"/>
        <v>-0.29408056358220896</v>
      </c>
      <c r="J53" s="5">
        <f t="shared" si="23"/>
        <v>2.1894075931975103</v>
      </c>
      <c r="K53" s="5">
        <f t="shared" si="24"/>
        <v>0.6625120946526288</v>
      </c>
      <c r="L53" s="5">
        <f t="shared" si="25"/>
        <v>0.8905924068024896</v>
      </c>
      <c r="M53" s="12" t="str">
        <f t="shared" si="12"/>
        <v> </v>
      </c>
      <c r="N53" s="5">
        <f t="shared" si="26"/>
        <v>0</v>
      </c>
    </row>
    <row r="54" spans="1:14" ht="12.75">
      <c r="A54" s="1">
        <f t="shared" si="27"/>
        <v>35</v>
      </c>
      <c r="B54" s="5">
        <f t="shared" si="4"/>
        <v>-0.2455756079379457</v>
      </c>
      <c r="C54" s="5">
        <f t="shared" si="5"/>
        <v>-1.392728480640038</v>
      </c>
      <c r="D54" s="5">
        <f t="shared" si="6"/>
        <v>1.392728480640038</v>
      </c>
      <c r="E54" s="5">
        <f t="shared" si="7"/>
        <v>-0.2455756079379457</v>
      </c>
      <c r="F54" s="5">
        <f t="shared" si="19"/>
        <v>-1.530505864391021</v>
      </c>
      <c r="G54" s="5">
        <f t="shared" si="20"/>
        <v>0.4423421039160556</v>
      </c>
      <c r="H54" s="5">
        <f t="shared" si="21"/>
        <v>0.9110433131318911</v>
      </c>
      <c r="I54" s="5">
        <f t="shared" si="22"/>
        <v>-0.28834605306569183</v>
      </c>
      <c r="J54" s="5">
        <f t="shared" si="23"/>
        <v>2.24020753820971</v>
      </c>
      <c r="K54" s="5">
        <f t="shared" si="24"/>
        <v>0.6860653952779945</v>
      </c>
      <c r="L54" s="5">
        <f t="shared" si="25"/>
        <v>0.8397924617902903</v>
      </c>
      <c r="M54" s="12" t="str">
        <f t="shared" si="12"/>
        <v> </v>
      </c>
      <c r="N54" s="5">
        <f t="shared" si="26"/>
        <v>0</v>
      </c>
    </row>
    <row r="55" spans="1:14" ht="12.75">
      <c r="A55" s="1">
        <f t="shared" si="27"/>
        <v>37</v>
      </c>
      <c r="B55" s="5">
        <f t="shared" si="4"/>
        <v>-0.19682048689524387</v>
      </c>
      <c r="C55" s="5">
        <f t="shared" si="5"/>
        <v>-1.4004505331993413</v>
      </c>
      <c r="D55" s="5">
        <f t="shared" si="6"/>
        <v>1.4004505331993413</v>
      </c>
      <c r="E55" s="5">
        <f t="shared" si="7"/>
        <v>-0.19682048689524456</v>
      </c>
      <c r="F55" s="5">
        <f t="shared" si="19"/>
        <v>-1.5771157706583319</v>
      </c>
      <c r="G55" s="5">
        <f t="shared" si="20"/>
        <v>0.43126317542553816</v>
      </c>
      <c r="H55" s="5">
        <f t="shared" si="21"/>
        <v>0.9271555456541196</v>
      </c>
      <c r="I55" s="5">
        <f t="shared" si="22"/>
        <v>-0.2822602372998187</v>
      </c>
      <c r="J55" s="5">
        <f t="shared" si="23"/>
        <v>2.2935540501027947</v>
      </c>
      <c r="K55" s="5">
        <f t="shared" si="24"/>
        <v>0.7102618639860723</v>
      </c>
      <c r="L55" s="5">
        <f t="shared" si="25"/>
        <v>0.786445949897206</v>
      </c>
      <c r="M55" s="12" t="str">
        <f t="shared" si="12"/>
        <v> </v>
      </c>
      <c r="N55" s="5">
        <f t="shared" si="26"/>
        <v>0</v>
      </c>
    </row>
    <row r="56" spans="1:14" ht="12.75">
      <c r="A56" s="1">
        <f t="shared" si="27"/>
        <v>39</v>
      </c>
      <c r="B56" s="5">
        <f t="shared" si="4"/>
        <v>-0.1478255704071333</v>
      </c>
      <c r="C56" s="5">
        <f t="shared" si="5"/>
        <v>-1.4064663525068086</v>
      </c>
      <c r="D56" s="5">
        <f t="shared" si="6"/>
        <v>1.4064663525068084</v>
      </c>
      <c r="E56" s="5">
        <f t="shared" si="7"/>
        <v>-0.14782557040713343</v>
      </c>
      <c r="F56" s="5">
        <f t="shared" si="19"/>
        <v>-1.6265925770600793</v>
      </c>
      <c r="G56" s="5">
        <f t="shared" si="20"/>
        <v>0.4196588191867643</v>
      </c>
      <c r="H56" s="5">
        <f t="shared" si="21"/>
        <v>0.946926554726255</v>
      </c>
      <c r="I56" s="5">
        <f t="shared" si="22"/>
        <v>-0.2758305309136525</v>
      </c>
      <c r="J56" s="5">
        <f t="shared" si="23"/>
        <v>2.3497840331950073</v>
      </c>
      <c r="K56" s="5">
        <f t="shared" si="24"/>
        <v>0.73518911227531</v>
      </c>
      <c r="L56" s="5">
        <f t="shared" si="25"/>
        <v>0.7302159668049929</v>
      </c>
      <c r="M56" s="12" t="str">
        <f t="shared" si="12"/>
        <v> </v>
      </c>
      <c r="N56" s="5">
        <f t="shared" si="26"/>
        <v>0</v>
      </c>
    </row>
    <row r="57" spans="1:14" ht="12.75">
      <c r="A57" s="1">
        <f t="shared" si="27"/>
        <v>41</v>
      </c>
      <c r="B57" s="5">
        <f t="shared" si="4"/>
        <v>-0.09865055123226511</v>
      </c>
      <c r="C57" s="5">
        <f t="shared" si="5"/>
        <v>-1.4107686092132794</v>
      </c>
      <c r="D57" s="5">
        <f t="shared" si="6"/>
        <v>1.4107686092132794</v>
      </c>
      <c r="E57" s="5">
        <f t="shared" si="7"/>
        <v>-0.09865055123226472</v>
      </c>
      <c r="F57" s="5">
        <f t="shared" si="19"/>
        <v>-1.679284869003685</v>
      </c>
      <c r="G57" s="5">
        <f t="shared" si="20"/>
        <v>0.407543173320297</v>
      </c>
      <c r="H57" s="5">
        <f t="shared" si="21"/>
        <v>0.9707411176939371</v>
      </c>
      <c r="I57" s="5">
        <f t="shared" si="22"/>
        <v>-0.2690647675140043</v>
      </c>
      <c r="J57" s="5">
        <f t="shared" si="23"/>
        <v>2.4092867378162266</v>
      </c>
      <c r="K57" s="5">
        <f t="shared" si="24"/>
        <v>0.7609530585583171</v>
      </c>
      <c r="L57" s="5">
        <f t="shared" si="25"/>
        <v>0.6707132621837737</v>
      </c>
      <c r="M57" s="12" t="str">
        <f t="shared" si="12"/>
        <v> </v>
      </c>
      <c r="N57" s="5">
        <f t="shared" si="26"/>
        <v>0</v>
      </c>
    </row>
    <row r="58" spans="1:14" ht="12.75">
      <c r="A58" s="1">
        <f t="shared" si="27"/>
        <v>43</v>
      </c>
      <c r="B58" s="5">
        <f t="shared" si="4"/>
        <v>-0.04935534155667295</v>
      </c>
      <c r="C58" s="5">
        <f t="shared" si="5"/>
        <v>-1.413352061681669</v>
      </c>
      <c r="D58" s="5">
        <f t="shared" si="6"/>
        <v>1.413352061681669</v>
      </c>
      <c r="E58" s="5">
        <f t="shared" si="7"/>
        <v>-0.04935534155667198</v>
      </c>
      <c r="F58" s="5">
        <f t="shared" si="19"/>
        <v>-1.7356065755323442</v>
      </c>
      <c r="G58" s="5">
        <f t="shared" si="20"/>
        <v>0.3949309988743521</v>
      </c>
      <c r="H58" s="5">
        <f t="shared" si="21"/>
        <v>0.9990483466648459</v>
      </c>
      <c r="I58" s="5">
        <f t="shared" si="22"/>
        <v>-0.2619711901413904</v>
      </c>
      <c r="J58" s="5">
        <f t="shared" si="23"/>
        <v>2.472515086137661</v>
      </c>
      <c r="K58" s="5">
        <f t="shared" si="24"/>
        <v>0.7876816889299472</v>
      </c>
      <c r="L58" s="5">
        <f t="shared" si="25"/>
        <v>0.6074849138623385</v>
      </c>
      <c r="M58" s="12" t="str">
        <f t="shared" si="12"/>
        <v> </v>
      </c>
      <c r="N58" s="5">
        <f t="shared" si="26"/>
        <v>0</v>
      </c>
    </row>
    <row r="59" spans="1:14" ht="12.75">
      <c r="A59" s="1">
        <f t="shared" si="27"/>
        <v>45</v>
      </c>
      <c r="B59" s="5">
        <f t="shared" si="4"/>
        <v>-2.598932341278319E-16</v>
      </c>
      <c r="C59" s="5">
        <f t="shared" si="5"/>
        <v>-1.4142135623730951</v>
      </c>
      <c r="D59" s="5">
        <f t="shared" si="6"/>
        <v>1.4142135623730951</v>
      </c>
      <c r="E59" s="5">
        <f t="shared" si="7"/>
        <v>0</v>
      </c>
      <c r="F59" s="5">
        <f t="shared" si="19"/>
        <v>-1.7960512242138305</v>
      </c>
      <c r="G59" s="5">
        <f t="shared" si="20"/>
        <v>0.3818376618407357</v>
      </c>
      <c r="H59" s="5">
        <f t="shared" si="21"/>
        <v>1.0323759005323594</v>
      </c>
      <c r="I59" s="5">
        <f t="shared" si="22"/>
        <v>-0.2545584412271571</v>
      </c>
      <c r="J59" s="5">
        <f t="shared" si="23"/>
        <v>2.54</v>
      </c>
      <c r="K59" s="5">
        <f t="shared" si="24"/>
        <v>0.8155298209684847</v>
      </c>
      <c r="L59" s="5">
        <f t="shared" si="25"/>
        <v>0.54</v>
      </c>
      <c r="M59" s="12" t="str">
        <f t="shared" si="12"/>
        <v> </v>
      </c>
      <c r="N59" s="5">
        <f t="shared" si="26"/>
        <v>0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ms</cp:lastModifiedBy>
  <dcterms:created xsi:type="dcterms:W3CDTF">2006-11-11T14:13:59Z</dcterms:created>
  <dcterms:modified xsi:type="dcterms:W3CDTF">2009-06-02T10:26:51Z</dcterms:modified>
  <cp:category/>
  <cp:version/>
  <cp:contentType/>
  <cp:contentStatus/>
</cp:coreProperties>
</file>